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amily Care\Room &amp; Board\"/>
    </mc:Choice>
  </mc:AlternateContent>
  <xr:revisionPtr revIDLastSave="0" documentId="13_ncr:1_{D0C4AC34-89F7-45B1-81B2-935E360BA511}" xr6:coauthVersionLast="43" xr6:coauthVersionMax="43" xr10:uidLastSave="{00000000-0000-0000-0000-000000000000}"/>
  <bookViews>
    <workbookView xWindow="-120" yWindow="-120" windowWidth="20730" windowHeight="11160" activeTab="1" xr2:uid="{161532D8-A5E8-424E-9C21-A0C0E84B1A52}"/>
  </bookViews>
  <sheets>
    <sheet name="HUD 1-Bdrm (AFH &amp; CBRF)" sheetId="2" r:id="rId1"/>
    <sheet name="HUD 2-Bdrm (RCAC)" sheetId="3" r:id="rId2"/>
    <sheet name="Sheet3" sheetId="5" r:id="rId3"/>
    <sheet name="Sheet4" sheetId="6" r:id="rId4"/>
  </sheets>
  <definedNames>
    <definedName name="_xlnm.Print_Area" localSheetId="1">'HUD 2-Bdrm (RCAC)'!$A$1:$K$85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3" l="1"/>
  <c r="F15" i="3" s="1"/>
  <c r="G15" i="3"/>
  <c r="E16" i="3"/>
  <c r="F16" i="3" s="1"/>
  <c r="G16" i="3"/>
  <c r="E17" i="3"/>
  <c r="F17" i="3" s="1"/>
  <c r="G17" i="3"/>
  <c r="E18" i="3"/>
  <c r="F18" i="3" s="1"/>
  <c r="G18" i="3"/>
  <c r="E19" i="3"/>
  <c r="F19" i="3" s="1"/>
  <c r="G19" i="3"/>
  <c r="E20" i="3"/>
  <c r="F20" i="3" s="1"/>
  <c r="G20" i="3"/>
  <c r="E21" i="3"/>
  <c r="F21" i="3" s="1"/>
  <c r="G21" i="3"/>
  <c r="E22" i="3"/>
  <c r="F22" i="3" s="1"/>
  <c r="G22" i="3"/>
  <c r="E23" i="3"/>
  <c r="F23" i="3" s="1"/>
  <c r="G23" i="3"/>
  <c r="E24" i="3"/>
  <c r="F24" i="3" s="1"/>
  <c r="G24" i="3"/>
  <c r="E25" i="3"/>
  <c r="F25" i="3" s="1"/>
  <c r="G25" i="3"/>
  <c r="E26" i="3"/>
  <c r="F26" i="3" s="1"/>
  <c r="G26" i="3"/>
  <c r="E27" i="3"/>
  <c r="F27" i="3" s="1"/>
  <c r="G27" i="3"/>
  <c r="E28" i="3"/>
  <c r="F28" i="3" s="1"/>
  <c r="G28" i="3"/>
  <c r="E29" i="3"/>
  <c r="F29" i="3" s="1"/>
  <c r="G29" i="3"/>
  <c r="E30" i="3"/>
  <c r="F30" i="3" s="1"/>
  <c r="G30" i="3"/>
  <c r="E31" i="3"/>
  <c r="F31" i="3" s="1"/>
  <c r="G31" i="3"/>
  <c r="E32" i="3"/>
  <c r="F32" i="3" s="1"/>
  <c r="G32" i="3"/>
  <c r="E33" i="3"/>
  <c r="F33" i="3" s="1"/>
  <c r="G33" i="3"/>
  <c r="E34" i="3"/>
  <c r="F34" i="3" s="1"/>
  <c r="G34" i="3"/>
  <c r="E35" i="3"/>
  <c r="F35" i="3" s="1"/>
  <c r="G35" i="3"/>
  <c r="E36" i="3"/>
  <c r="F36" i="3" s="1"/>
  <c r="G36" i="3"/>
  <c r="E37" i="3"/>
  <c r="F37" i="3" s="1"/>
  <c r="G37" i="3"/>
  <c r="E38" i="3"/>
  <c r="F38" i="3" s="1"/>
  <c r="G38" i="3"/>
  <c r="E39" i="3"/>
  <c r="F39" i="3" s="1"/>
  <c r="G39" i="3"/>
  <c r="E40" i="3"/>
  <c r="F40" i="3" s="1"/>
  <c r="G40" i="3"/>
  <c r="E41" i="3"/>
  <c r="F41" i="3" s="1"/>
  <c r="G41" i="3"/>
  <c r="E42" i="3"/>
  <c r="F42" i="3" s="1"/>
  <c r="G42" i="3"/>
  <c r="E43" i="3"/>
  <c r="F43" i="3" s="1"/>
  <c r="G43" i="3"/>
  <c r="E44" i="3"/>
  <c r="F44" i="3" s="1"/>
  <c r="G44" i="3"/>
  <c r="E45" i="3"/>
  <c r="F45" i="3" s="1"/>
  <c r="G45" i="3"/>
  <c r="E46" i="3"/>
  <c r="F46" i="3" s="1"/>
  <c r="G46" i="3"/>
  <c r="E47" i="3"/>
  <c r="F47" i="3" s="1"/>
  <c r="G47" i="3"/>
  <c r="E48" i="3"/>
  <c r="F48" i="3" s="1"/>
  <c r="G48" i="3"/>
  <c r="E49" i="3"/>
  <c r="F49" i="3" s="1"/>
  <c r="G49" i="3"/>
  <c r="E50" i="3"/>
  <c r="F50" i="3" s="1"/>
  <c r="G50" i="3"/>
  <c r="E51" i="3"/>
  <c r="F51" i="3" s="1"/>
  <c r="G51" i="3"/>
  <c r="E52" i="3"/>
  <c r="F52" i="3" s="1"/>
  <c r="G52" i="3"/>
  <c r="E53" i="3"/>
  <c r="F53" i="3" s="1"/>
  <c r="G53" i="3"/>
  <c r="E54" i="3"/>
  <c r="F54" i="3" s="1"/>
  <c r="G54" i="3"/>
  <c r="E55" i="3"/>
  <c r="F55" i="3" s="1"/>
  <c r="G55" i="3"/>
  <c r="E56" i="3"/>
  <c r="F56" i="3" s="1"/>
  <c r="G56" i="3"/>
  <c r="E57" i="3"/>
  <c r="F57" i="3" s="1"/>
  <c r="G57" i="3"/>
  <c r="E58" i="3"/>
  <c r="F58" i="3" s="1"/>
  <c r="G58" i="3"/>
  <c r="E59" i="3"/>
  <c r="F59" i="3" s="1"/>
  <c r="G59" i="3"/>
  <c r="E60" i="3"/>
  <c r="F60" i="3" s="1"/>
  <c r="G60" i="3"/>
  <c r="E61" i="3"/>
  <c r="F61" i="3" s="1"/>
  <c r="G61" i="3"/>
  <c r="E62" i="3"/>
  <c r="F62" i="3" s="1"/>
  <c r="G62" i="3"/>
  <c r="E63" i="3"/>
  <c r="F63" i="3" s="1"/>
  <c r="G63" i="3"/>
  <c r="E64" i="3"/>
  <c r="F64" i="3" s="1"/>
  <c r="G64" i="3"/>
  <c r="E65" i="3"/>
  <c r="F65" i="3" s="1"/>
  <c r="G65" i="3"/>
  <c r="E66" i="3"/>
  <c r="F66" i="3" s="1"/>
  <c r="G66" i="3"/>
  <c r="E67" i="3"/>
  <c r="F67" i="3" s="1"/>
  <c r="G67" i="3"/>
  <c r="E68" i="3"/>
  <c r="F68" i="3" s="1"/>
  <c r="G68" i="3"/>
  <c r="E69" i="3"/>
  <c r="F69" i="3" s="1"/>
  <c r="G69" i="3"/>
  <c r="E70" i="3"/>
  <c r="F70" i="3" s="1"/>
  <c r="G70" i="3"/>
  <c r="E71" i="3"/>
  <c r="F71" i="3" s="1"/>
  <c r="G71" i="3"/>
  <c r="E72" i="3"/>
  <c r="F72" i="3" s="1"/>
  <c r="G72" i="3"/>
  <c r="E73" i="3"/>
  <c r="F73" i="3" s="1"/>
  <c r="G73" i="3"/>
  <c r="E74" i="3"/>
  <c r="F74" i="3" s="1"/>
  <c r="G74" i="3"/>
  <c r="E75" i="3"/>
  <c r="F75" i="3" s="1"/>
  <c r="G75" i="3"/>
  <c r="E76" i="3"/>
  <c r="F76" i="3" s="1"/>
  <c r="G76" i="3"/>
  <c r="E77" i="3"/>
  <c r="F77" i="3" s="1"/>
  <c r="G77" i="3"/>
  <c r="E78" i="3"/>
  <c r="F78" i="3" s="1"/>
  <c r="G78" i="3"/>
  <c r="E79" i="3"/>
  <c r="F79" i="3" s="1"/>
  <c r="G79" i="3"/>
  <c r="E80" i="3"/>
  <c r="F80" i="3" s="1"/>
  <c r="G80" i="3"/>
  <c r="E81" i="3"/>
  <c r="F81" i="3" s="1"/>
  <c r="G81" i="3"/>
  <c r="E82" i="3"/>
  <c r="F82" i="3" s="1"/>
  <c r="G82" i="3"/>
  <c r="E83" i="3"/>
  <c r="F83" i="3" s="1"/>
  <c r="G83" i="3"/>
  <c r="E84" i="3"/>
  <c r="F84" i="3" s="1"/>
  <c r="G84" i="3"/>
  <c r="E85" i="3"/>
  <c r="F85" i="3" s="1"/>
  <c r="G85" i="3"/>
  <c r="G14" i="3"/>
  <c r="E14" i="3"/>
  <c r="F14" i="3" s="1"/>
  <c r="H18" i="2"/>
  <c r="I18" i="2" s="1"/>
  <c r="H42" i="2"/>
  <c r="I42" i="2" s="1"/>
  <c r="H50" i="2"/>
  <c r="I50" i="2" s="1"/>
  <c r="H74" i="2"/>
  <c r="I74" i="2" s="1"/>
  <c r="H82" i="2"/>
  <c r="I82" i="2" s="1"/>
  <c r="E15" i="2"/>
  <c r="F15" i="2"/>
  <c r="H15" i="2" s="1"/>
  <c r="I15" i="2" s="1"/>
  <c r="G15" i="2"/>
  <c r="E16" i="2"/>
  <c r="F16" i="2" s="1"/>
  <c r="H16" i="2" s="1"/>
  <c r="I16" i="2" s="1"/>
  <c r="G16" i="2"/>
  <c r="E17" i="2"/>
  <c r="F17" i="2"/>
  <c r="H17" i="2" s="1"/>
  <c r="I17" i="2" s="1"/>
  <c r="G17" i="2"/>
  <c r="E18" i="2"/>
  <c r="F18" i="2" s="1"/>
  <c r="G18" i="2"/>
  <c r="E19" i="2"/>
  <c r="F19" i="2"/>
  <c r="H19" i="2" s="1"/>
  <c r="I19" i="2" s="1"/>
  <c r="G19" i="2"/>
  <c r="E20" i="2"/>
  <c r="F20" i="2" s="1"/>
  <c r="H20" i="2" s="1"/>
  <c r="I20" i="2" s="1"/>
  <c r="G20" i="2"/>
  <c r="E21" i="2"/>
  <c r="F21" i="2" s="1"/>
  <c r="H21" i="2" s="1"/>
  <c r="I21" i="2" s="1"/>
  <c r="G21" i="2"/>
  <c r="E22" i="2"/>
  <c r="F22" i="2" s="1"/>
  <c r="G22" i="2"/>
  <c r="H22" i="2" s="1"/>
  <c r="I22" i="2" s="1"/>
  <c r="E23" i="2"/>
  <c r="F23" i="2" s="1"/>
  <c r="H23" i="2" s="1"/>
  <c r="I23" i="2" s="1"/>
  <c r="G23" i="2"/>
  <c r="E24" i="2"/>
  <c r="F24" i="2" s="1"/>
  <c r="H24" i="2" s="1"/>
  <c r="I24" i="2" s="1"/>
  <c r="G24" i="2"/>
  <c r="E25" i="2"/>
  <c r="F25" i="2"/>
  <c r="H25" i="2" s="1"/>
  <c r="I25" i="2" s="1"/>
  <c r="G25" i="2"/>
  <c r="E26" i="2"/>
  <c r="F26" i="2" s="1"/>
  <c r="H26" i="2" s="1"/>
  <c r="I26" i="2" s="1"/>
  <c r="G26" i="2"/>
  <c r="E27" i="2"/>
  <c r="F27" i="2"/>
  <c r="H27" i="2" s="1"/>
  <c r="I27" i="2" s="1"/>
  <c r="G27" i="2"/>
  <c r="E28" i="2"/>
  <c r="F28" i="2" s="1"/>
  <c r="H28" i="2" s="1"/>
  <c r="I28" i="2" s="1"/>
  <c r="G28" i="2"/>
  <c r="E29" i="2"/>
  <c r="F29" i="2" s="1"/>
  <c r="H29" i="2" s="1"/>
  <c r="I29" i="2" s="1"/>
  <c r="G29" i="2"/>
  <c r="E30" i="2"/>
  <c r="F30" i="2" s="1"/>
  <c r="G30" i="2"/>
  <c r="H30" i="2" s="1"/>
  <c r="I30" i="2" s="1"/>
  <c r="E31" i="2"/>
  <c r="F31" i="2"/>
  <c r="H31" i="2" s="1"/>
  <c r="I31" i="2" s="1"/>
  <c r="G31" i="2"/>
  <c r="E32" i="2"/>
  <c r="F32" i="2" s="1"/>
  <c r="H32" i="2" s="1"/>
  <c r="I32" i="2" s="1"/>
  <c r="G32" i="2"/>
  <c r="E33" i="2"/>
  <c r="F33" i="2" s="1"/>
  <c r="H33" i="2" s="1"/>
  <c r="I33" i="2" s="1"/>
  <c r="G33" i="2"/>
  <c r="E34" i="2"/>
  <c r="F34" i="2" s="1"/>
  <c r="H34" i="2" s="1"/>
  <c r="I34" i="2" s="1"/>
  <c r="G34" i="2"/>
  <c r="E35" i="2"/>
  <c r="F35" i="2"/>
  <c r="H35" i="2" s="1"/>
  <c r="I35" i="2" s="1"/>
  <c r="G35" i="2"/>
  <c r="E36" i="2"/>
  <c r="F36" i="2" s="1"/>
  <c r="H36" i="2" s="1"/>
  <c r="I36" i="2" s="1"/>
  <c r="G36" i="2"/>
  <c r="E37" i="2"/>
  <c r="F37" i="2" s="1"/>
  <c r="H37" i="2" s="1"/>
  <c r="I37" i="2" s="1"/>
  <c r="G37" i="2"/>
  <c r="E38" i="2"/>
  <c r="F38" i="2" s="1"/>
  <c r="G38" i="2"/>
  <c r="E39" i="2"/>
  <c r="F39" i="2"/>
  <c r="H39" i="2" s="1"/>
  <c r="I39" i="2" s="1"/>
  <c r="G39" i="2"/>
  <c r="E40" i="2"/>
  <c r="F40" i="2" s="1"/>
  <c r="H40" i="2" s="1"/>
  <c r="I40" i="2" s="1"/>
  <c r="G40" i="2"/>
  <c r="E41" i="2"/>
  <c r="F41" i="2"/>
  <c r="H41" i="2" s="1"/>
  <c r="I41" i="2" s="1"/>
  <c r="G41" i="2"/>
  <c r="E42" i="2"/>
  <c r="F42" i="2" s="1"/>
  <c r="G42" i="2"/>
  <c r="E43" i="2"/>
  <c r="F43" i="2" s="1"/>
  <c r="H43" i="2" s="1"/>
  <c r="I43" i="2" s="1"/>
  <c r="G43" i="2"/>
  <c r="E44" i="2"/>
  <c r="F44" i="2" s="1"/>
  <c r="H44" i="2" s="1"/>
  <c r="I44" i="2" s="1"/>
  <c r="G44" i="2"/>
  <c r="E45" i="2"/>
  <c r="F45" i="2" s="1"/>
  <c r="H45" i="2" s="1"/>
  <c r="I45" i="2" s="1"/>
  <c r="G45" i="2"/>
  <c r="E46" i="2"/>
  <c r="F46" i="2" s="1"/>
  <c r="G46" i="2"/>
  <c r="H46" i="2" s="1"/>
  <c r="I46" i="2" s="1"/>
  <c r="E47" i="2"/>
  <c r="F47" i="2"/>
  <c r="H47" i="2" s="1"/>
  <c r="I47" i="2" s="1"/>
  <c r="G47" i="2"/>
  <c r="E48" i="2"/>
  <c r="F48" i="2" s="1"/>
  <c r="H48" i="2" s="1"/>
  <c r="I48" i="2" s="1"/>
  <c r="G48" i="2"/>
  <c r="E49" i="2"/>
  <c r="F49" i="2"/>
  <c r="H49" i="2" s="1"/>
  <c r="I49" i="2" s="1"/>
  <c r="G49" i="2"/>
  <c r="E50" i="2"/>
  <c r="F50" i="2" s="1"/>
  <c r="G50" i="2"/>
  <c r="E51" i="2"/>
  <c r="F51" i="2"/>
  <c r="H51" i="2" s="1"/>
  <c r="I51" i="2" s="1"/>
  <c r="G51" i="2"/>
  <c r="E52" i="2"/>
  <c r="F52" i="2" s="1"/>
  <c r="H52" i="2" s="1"/>
  <c r="I52" i="2" s="1"/>
  <c r="G52" i="2"/>
  <c r="E53" i="2"/>
  <c r="F53" i="2" s="1"/>
  <c r="H53" i="2" s="1"/>
  <c r="I53" i="2" s="1"/>
  <c r="G53" i="2"/>
  <c r="E54" i="2"/>
  <c r="F54" i="2" s="1"/>
  <c r="G54" i="2"/>
  <c r="H54" i="2" s="1"/>
  <c r="I54" i="2" s="1"/>
  <c r="E55" i="2"/>
  <c r="F55" i="2" s="1"/>
  <c r="H55" i="2" s="1"/>
  <c r="I55" i="2" s="1"/>
  <c r="G55" i="2"/>
  <c r="E56" i="2"/>
  <c r="F56" i="2" s="1"/>
  <c r="H56" i="2" s="1"/>
  <c r="I56" i="2" s="1"/>
  <c r="G56" i="2"/>
  <c r="E57" i="2"/>
  <c r="F57" i="2"/>
  <c r="H57" i="2" s="1"/>
  <c r="I57" i="2" s="1"/>
  <c r="G57" i="2"/>
  <c r="E58" i="2"/>
  <c r="F58" i="2" s="1"/>
  <c r="H58" i="2" s="1"/>
  <c r="I58" i="2" s="1"/>
  <c r="G58" i="2"/>
  <c r="E59" i="2"/>
  <c r="F59" i="2"/>
  <c r="H59" i="2" s="1"/>
  <c r="I59" i="2" s="1"/>
  <c r="G59" i="2"/>
  <c r="E60" i="2"/>
  <c r="F60" i="2" s="1"/>
  <c r="H60" i="2" s="1"/>
  <c r="I60" i="2" s="1"/>
  <c r="G60" i="2"/>
  <c r="E61" i="2"/>
  <c r="F61" i="2" s="1"/>
  <c r="H61" i="2" s="1"/>
  <c r="I61" i="2" s="1"/>
  <c r="G61" i="2"/>
  <c r="E62" i="2"/>
  <c r="F62" i="2" s="1"/>
  <c r="G62" i="2"/>
  <c r="H62" i="2" s="1"/>
  <c r="I62" i="2" s="1"/>
  <c r="E63" i="2"/>
  <c r="F63" i="2"/>
  <c r="H63" i="2" s="1"/>
  <c r="I63" i="2" s="1"/>
  <c r="G63" i="2"/>
  <c r="E64" i="2"/>
  <c r="F64" i="2" s="1"/>
  <c r="H64" i="2" s="1"/>
  <c r="I64" i="2" s="1"/>
  <c r="G64" i="2"/>
  <c r="E65" i="2"/>
  <c r="F65" i="2" s="1"/>
  <c r="H65" i="2" s="1"/>
  <c r="I65" i="2" s="1"/>
  <c r="G65" i="2"/>
  <c r="E66" i="2"/>
  <c r="F66" i="2" s="1"/>
  <c r="H66" i="2" s="1"/>
  <c r="I66" i="2" s="1"/>
  <c r="G66" i="2"/>
  <c r="E67" i="2"/>
  <c r="F67" i="2"/>
  <c r="H67" i="2" s="1"/>
  <c r="I67" i="2" s="1"/>
  <c r="G67" i="2"/>
  <c r="E68" i="2"/>
  <c r="F68" i="2" s="1"/>
  <c r="H68" i="2" s="1"/>
  <c r="I68" i="2" s="1"/>
  <c r="G68" i="2"/>
  <c r="E69" i="2"/>
  <c r="F69" i="2" s="1"/>
  <c r="H69" i="2" s="1"/>
  <c r="I69" i="2" s="1"/>
  <c r="G69" i="2"/>
  <c r="E70" i="2"/>
  <c r="F70" i="2" s="1"/>
  <c r="G70" i="2"/>
  <c r="E71" i="2"/>
  <c r="F71" i="2"/>
  <c r="H71" i="2" s="1"/>
  <c r="I71" i="2" s="1"/>
  <c r="G71" i="2"/>
  <c r="E72" i="2"/>
  <c r="F72" i="2" s="1"/>
  <c r="H72" i="2" s="1"/>
  <c r="I72" i="2" s="1"/>
  <c r="G72" i="2"/>
  <c r="E73" i="2"/>
  <c r="F73" i="2"/>
  <c r="H73" i="2" s="1"/>
  <c r="I73" i="2" s="1"/>
  <c r="G73" i="2"/>
  <c r="E74" i="2"/>
  <c r="F74" i="2" s="1"/>
  <c r="G74" i="2"/>
  <c r="E75" i="2"/>
  <c r="F75" i="2" s="1"/>
  <c r="H75" i="2" s="1"/>
  <c r="I75" i="2" s="1"/>
  <c r="G75" i="2"/>
  <c r="E76" i="2"/>
  <c r="F76" i="2" s="1"/>
  <c r="H76" i="2" s="1"/>
  <c r="I76" i="2" s="1"/>
  <c r="G76" i="2"/>
  <c r="E77" i="2"/>
  <c r="F77" i="2" s="1"/>
  <c r="H77" i="2" s="1"/>
  <c r="I77" i="2" s="1"/>
  <c r="G77" i="2"/>
  <c r="E78" i="2"/>
  <c r="F78" i="2" s="1"/>
  <c r="G78" i="2"/>
  <c r="H78" i="2" s="1"/>
  <c r="I78" i="2" s="1"/>
  <c r="E79" i="2"/>
  <c r="F79" i="2"/>
  <c r="H79" i="2" s="1"/>
  <c r="I79" i="2" s="1"/>
  <c r="G79" i="2"/>
  <c r="E80" i="2"/>
  <c r="F80" i="2" s="1"/>
  <c r="H80" i="2" s="1"/>
  <c r="I80" i="2" s="1"/>
  <c r="G80" i="2"/>
  <c r="E81" i="2"/>
  <c r="F81" i="2"/>
  <c r="H81" i="2" s="1"/>
  <c r="I81" i="2" s="1"/>
  <c r="G81" i="2"/>
  <c r="E82" i="2"/>
  <c r="F82" i="2" s="1"/>
  <c r="G82" i="2"/>
  <c r="E83" i="2"/>
  <c r="F83" i="2"/>
  <c r="H83" i="2" s="1"/>
  <c r="I83" i="2" s="1"/>
  <c r="G83" i="2"/>
  <c r="E84" i="2"/>
  <c r="F84" i="2" s="1"/>
  <c r="H84" i="2" s="1"/>
  <c r="I84" i="2" s="1"/>
  <c r="G84" i="2"/>
  <c r="E85" i="2"/>
  <c r="F85" i="2" s="1"/>
  <c r="H85" i="2" s="1"/>
  <c r="I85" i="2" s="1"/>
  <c r="G85" i="2"/>
  <c r="G14" i="2"/>
  <c r="F14" i="2"/>
  <c r="H14" i="2" s="1"/>
  <c r="I14" i="2" s="1"/>
  <c r="E14" i="2"/>
  <c r="H70" i="2" l="1"/>
  <c r="I70" i="2" s="1"/>
  <c r="H38" i="2"/>
  <c r="I38" i="2" s="1"/>
</calcChain>
</file>

<file path=xl/sharedStrings.xml><?xml version="1.0" encoding="utf-8"?>
<sst xmlns="http://schemas.openxmlformats.org/spreadsheetml/2006/main" count="320" uniqueCount="157">
  <si>
    <t>Locality Name</t>
  </si>
  <si>
    <t>Metropolitan Area Name</t>
  </si>
  <si>
    <t>Adams County</t>
  </si>
  <si>
    <t>Adams County, WI</t>
  </si>
  <si>
    <t>Ashland County</t>
  </si>
  <si>
    <t>Ashland County, WI</t>
  </si>
  <si>
    <t>Barron County</t>
  </si>
  <si>
    <t>Barron County, WI</t>
  </si>
  <si>
    <t>Bayfield County</t>
  </si>
  <si>
    <t>Bayfield County, WI</t>
  </si>
  <si>
    <t>Brown County</t>
  </si>
  <si>
    <t>Green Bay, WI HUD Metro FMR Area</t>
  </si>
  <si>
    <t>Buffalo County</t>
  </si>
  <si>
    <t>Buffalo County, WI</t>
  </si>
  <si>
    <t>Burnett County</t>
  </si>
  <si>
    <t>Burnett County, WI</t>
  </si>
  <si>
    <t>Calumet County</t>
  </si>
  <si>
    <t>Appleton, WI MSA</t>
  </si>
  <si>
    <t>Chippewa County</t>
  </si>
  <si>
    <t>Eau Claire, WI MSA</t>
  </si>
  <si>
    <t>Clark County</t>
  </si>
  <si>
    <t>Clark County, WI</t>
  </si>
  <si>
    <t>Columbia County</t>
  </si>
  <si>
    <t>Columbia County, WI HUD Metro FMR Area</t>
  </si>
  <si>
    <t>Crawford County</t>
  </si>
  <si>
    <t>Crawford County, WI</t>
  </si>
  <si>
    <t>Dane County</t>
  </si>
  <si>
    <t>Madison, WI HUD Metro FMR Area</t>
  </si>
  <si>
    <t>Dodge County</t>
  </si>
  <si>
    <t>Dodge County, WI</t>
  </si>
  <si>
    <t>Door County</t>
  </si>
  <si>
    <t>Door County, WI</t>
  </si>
  <si>
    <t>Douglas County</t>
  </si>
  <si>
    <t>Duluth, MN-WI MSA</t>
  </si>
  <si>
    <t>Dunn County</t>
  </si>
  <si>
    <t>Dunn County, WI</t>
  </si>
  <si>
    <t>Eau Claire County</t>
  </si>
  <si>
    <t>Florence County</t>
  </si>
  <si>
    <t>Florence County, WI</t>
  </si>
  <si>
    <t>Fond du Lac County</t>
  </si>
  <si>
    <t>Fond du Lac, WI MSA</t>
  </si>
  <si>
    <t>Forest County</t>
  </si>
  <si>
    <t>Forest County, WI</t>
  </si>
  <si>
    <t>Grant County</t>
  </si>
  <si>
    <t>Grant County, WI</t>
  </si>
  <si>
    <t>Green County</t>
  </si>
  <si>
    <t>Green County, WI HUD Metro FMR Area</t>
  </si>
  <si>
    <t>Green Lake County</t>
  </si>
  <si>
    <t>Green Lake County, WI</t>
  </si>
  <si>
    <t>Iowa County</t>
  </si>
  <si>
    <t>Iowa County, WI HUD Metro FMR Area</t>
  </si>
  <si>
    <t>Iron County</t>
  </si>
  <si>
    <t>Iron County, WI</t>
  </si>
  <si>
    <t>Jackson County</t>
  </si>
  <si>
    <t>Jackson County, WI</t>
  </si>
  <si>
    <t>Jefferson County</t>
  </si>
  <si>
    <t>Jefferson County, WI</t>
  </si>
  <si>
    <t>Juneau County</t>
  </si>
  <si>
    <t>Juneau County, WI</t>
  </si>
  <si>
    <t>Kenosha County</t>
  </si>
  <si>
    <t>Kenosha County, WI HUD Metro FMR Area</t>
  </si>
  <si>
    <t>Kewaunee County</t>
  </si>
  <si>
    <t>La Crosse County</t>
  </si>
  <si>
    <t>La Crosse-Onalaska, WI-MN MSA</t>
  </si>
  <si>
    <t>Lafayette County</t>
  </si>
  <si>
    <t>Lafayette County, WI</t>
  </si>
  <si>
    <t>Langlade County</t>
  </si>
  <si>
    <t>Langlade County, WI</t>
  </si>
  <si>
    <t>Lincoln County</t>
  </si>
  <si>
    <t>Lincoln County, WI</t>
  </si>
  <si>
    <t>Manitowoc County</t>
  </si>
  <si>
    <t>Manitowoc County, WI</t>
  </si>
  <si>
    <t>Marathon County</t>
  </si>
  <si>
    <t>Wausau, WI MSA</t>
  </si>
  <si>
    <t>Marinette County</t>
  </si>
  <si>
    <t>Marinette County, WI</t>
  </si>
  <si>
    <t>Marquette County</t>
  </si>
  <si>
    <t>Marquette County, WI</t>
  </si>
  <si>
    <t>Menominee County</t>
  </si>
  <si>
    <t>Menominee County, WI</t>
  </si>
  <si>
    <t>Milwaukee County</t>
  </si>
  <si>
    <t>Milwaukee-Waukesha-West Allis, WI MSA</t>
  </si>
  <si>
    <t>Monroe County</t>
  </si>
  <si>
    <t>Monroe County, WI</t>
  </si>
  <si>
    <t>Oconto County</t>
  </si>
  <si>
    <t>Oconto County, WI HUD Metro FMR Area</t>
  </si>
  <si>
    <t>Oneida County</t>
  </si>
  <si>
    <t>Oneida County, WI</t>
  </si>
  <si>
    <t>Outagamie County</t>
  </si>
  <si>
    <t>Ozaukee County</t>
  </si>
  <si>
    <t>Pepin County</t>
  </si>
  <si>
    <t>Pepin County, WI</t>
  </si>
  <si>
    <t>Pierce County</t>
  </si>
  <si>
    <t>Minneapolis-St. Paul-Bloomington, MN-WI HUD Metro FMR Area</t>
  </si>
  <si>
    <t>Polk County</t>
  </si>
  <si>
    <t>Polk County, WI</t>
  </si>
  <si>
    <t>Portage County</t>
  </si>
  <si>
    <t>Portage County, WI</t>
  </si>
  <si>
    <t>Price County</t>
  </si>
  <si>
    <t>Price County, WI</t>
  </si>
  <si>
    <t>Racine County</t>
  </si>
  <si>
    <t>Racine, WI MSA</t>
  </si>
  <si>
    <t>Richland County</t>
  </si>
  <si>
    <t>Richland County, WI</t>
  </si>
  <si>
    <t>Rock County</t>
  </si>
  <si>
    <t>Janesville-Beloit, WI MSA</t>
  </si>
  <si>
    <t>Rusk County</t>
  </si>
  <si>
    <t>Rusk County, WI</t>
  </si>
  <si>
    <t>Sauk County</t>
  </si>
  <si>
    <t>Sauk County, WI</t>
  </si>
  <si>
    <t>Sawyer County</t>
  </si>
  <si>
    <t>Sawyer County, WI</t>
  </si>
  <si>
    <t>Shawano County</t>
  </si>
  <si>
    <t>Shawano County, WI</t>
  </si>
  <si>
    <t>Sheboygan County</t>
  </si>
  <si>
    <t>Sheboygan, WI MSA</t>
  </si>
  <si>
    <t>St. Croix County</t>
  </si>
  <si>
    <t>Taylor County</t>
  </si>
  <si>
    <t>Taylor County, WI</t>
  </si>
  <si>
    <t>Trempealeau County</t>
  </si>
  <si>
    <t>Trempealeau County, WI</t>
  </si>
  <si>
    <t>Vernon County</t>
  </si>
  <si>
    <t>Vernon County, WI</t>
  </si>
  <si>
    <t>Vilas County</t>
  </si>
  <si>
    <t>Vilas County, WI</t>
  </si>
  <si>
    <t>Walworth County</t>
  </si>
  <si>
    <t>Walworth County, WI</t>
  </si>
  <si>
    <t>Washburn County</t>
  </si>
  <si>
    <t>Washburn County, WI</t>
  </si>
  <si>
    <t>Washington County</t>
  </si>
  <si>
    <t>Waukesha County</t>
  </si>
  <si>
    <t>Waupaca County</t>
  </si>
  <si>
    <t>Waupaca County, WI</t>
  </si>
  <si>
    <t>Waushara County</t>
  </si>
  <si>
    <t>Waushara County, WI</t>
  </si>
  <si>
    <t>Winnebago County</t>
  </si>
  <si>
    <t>Oshkosh-Neenah, WI MSA</t>
  </si>
  <si>
    <t>Wood County</t>
  </si>
  <si>
    <t>Wood County, WI</t>
  </si>
  <si>
    <t>HUD FMR vs SSI-E R&amp;B Comparison</t>
  </si>
  <si>
    <t>Food Share</t>
  </si>
  <si>
    <t>Total</t>
  </si>
  <si>
    <t>Two-Bedroom (RCACs)</t>
  </si>
  <si>
    <t>RCACs</t>
  </si>
  <si>
    <t>AFHs &amp; CBRFs</t>
  </si>
  <si>
    <t>SSI-E/Day</t>
  </si>
  <si>
    <t>HUD+FS/day</t>
  </si>
  <si>
    <t>Lower</t>
  </si>
  <si>
    <t>Method</t>
  </si>
  <si>
    <t>HUD: For 2019, 2018 HUD Fair Market Rate (FMR) plus Supplemental Nutrition Assistance Program (SNAP or FoodShare) allocation of $192</t>
  </si>
  <si>
    <t>(Note: HUD rates are county specific.)</t>
  </si>
  <si>
    <t>Green highlighted rates are the lesser of HUD or SSI-E</t>
  </si>
  <si>
    <t>2019 Calendar Year (Using 2018 HUD &amp; SSI-E rates)</t>
  </si>
  <si>
    <t>Green highlighted rates are the lesser of HUD/FoodShare or SSI-E</t>
  </si>
  <si>
    <t>SSI-E for 2019 = 2018 SSI-E rate ($929.77) minus a $100 personal needs allowance ($829.77 or $27.27 per day)</t>
  </si>
  <si>
    <t>One-Bedroom        (AFHs &amp; CBRFs)</t>
  </si>
  <si>
    <t>(Note:  SSI-E rate is state wide)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</si>
</sst>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DCD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4" fillId="3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6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4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8" fontId="2" fillId="0" borderId="1" xfId="0" applyNumberFormat="1" applyFont="1" applyBorder="1" applyAlignment="1"/>
    <xf numFmtId="7" fontId="2" fillId="0" borderId="0" xfId="0" applyNumberFormat="1" applyFont="1" applyAlignment="1"/>
    <xf numFmtId="7" fontId="3" fillId="5" borderId="1" xfId="0" applyNumberFormat="1" applyFont="1" applyFill="1" applyBorder="1" applyAlignment="1">
      <alignment horizontal="center" vertical="center"/>
    </xf>
    <xf numFmtId="7" fontId="2" fillId="0" borderId="1" xfId="0" applyNumberFormat="1" applyFont="1" applyBorder="1" applyAlignment="1"/>
    <xf numFmtId="8" fontId="2" fillId="4" borderId="1" xfId="0" applyNumberFormat="1" applyFont="1" applyFill="1" applyBorder="1" applyAlignment="1"/>
    <xf numFmtId="0" fontId="8" fillId="0" borderId="0" xfId="0" applyFont="1" applyAlignment="1"/>
    <xf numFmtId="0" fontId="9" fillId="6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8" fontId="9" fillId="0" borderId="0" xfId="0" applyNumberFormat="1" applyFont="1" applyFill="1" applyAlignment="1">
      <alignment horizontal="center"/>
    </xf>
    <xf numFmtId="6" fontId="2" fillId="0" borderId="1" xfId="0" applyNumberFormat="1" applyFont="1" applyBorder="1" applyAlignment="1">
      <alignment horizontal="center"/>
    </xf>
    <xf numFmtId="0" fontId="10" fillId="8" borderId="0" xfId="0" applyFont="1" applyFill="1"/>
    <xf numFmtId="0" fontId="10" fillId="8" borderId="0" xfId="0" applyFont="1" applyFill="1" applyAlignment="1">
      <alignment horizontal="right"/>
    </xf>
    <xf numFmtId="8" fontId="10" fillId="8" borderId="0" xfId="0" applyNumberFormat="1" applyFont="1" applyFill="1" applyBorder="1" applyAlignment="1">
      <alignment horizontal="center"/>
    </xf>
    <xf numFmtId="0" fontId="11" fillId="8" borderId="0" xfId="0" applyFont="1" applyFill="1"/>
    <xf numFmtId="0" fontId="11" fillId="0" borderId="0" xfId="0" applyFont="1"/>
    <xf numFmtId="8" fontId="10" fillId="8" borderId="0" xfId="0" applyNumberFormat="1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8" fontId="10" fillId="0" borderId="0" xfId="0" applyNumberFormat="1" applyFont="1" applyAlignment="1">
      <alignment horizontal="center"/>
    </xf>
    <xf numFmtId="0" fontId="10" fillId="4" borderId="0" xfId="0" applyFont="1" applyFill="1"/>
    <xf numFmtId="0" fontId="10" fillId="4" borderId="0" xfId="0" applyFont="1" applyFill="1" applyAlignment="1">
      <alignment horizontal="right"/>
    </xf>
    <xf numFmtId="8" fontId="10" fillId="4" borderId="0" xfId="0" applyNumberFormat="1" applyFont="1" applyFill="1" applyAlignment="1">
      <alignment horizontal="center"/>
    </xf>
    <xf numFmtId="0" fontId="11" fillId="4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8" fontId="10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0" fillId="7" borderId="0" xfId="0" applyFont="1" applyFill="1"/>
    <xf numFmtId="0" fontId="10" fillId="7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uduser.gov/portal/datasets/fmr/fmrs/FY2018_code/2018summary.odn?fips=5502999999&amp;year=2018&amp;selection_type=county&amp;fmrtype=Final" TargetMode="External"/><Relationship Id="rId18" Type="http://schemas.openxmlformats.org/officeDocument/2006/relationships/hyperlink" Target="https://www.huduser.gov/portal/datasets/fmr/fmrs/FY2018_code/2018summary.odn?fips=5503999999&amp;year=2018&amp;selection_type=county&amp;fmrtype=Final" TargetMode="External"/><Relationship Id="rId26" Type="http://schemas.openxmlformats.org/officeDocument/2006/relationships/hyperlink" Target="https://www.huduser.gov/portal/datasets/fmr/fmrs/FY2018_code/2018summary.odn?fips=5505599999&amp;year=2018&amp;selection_type=county&amp;fmrtype=Final" TargetMode="External"/><Relationship Id="rId39" Type="http://schemas.openxmlformats.org/officeDocument/2006/relationships/hyperlink" Target="https://www.huduser.gov/portal/datasets/fmr/fmrs/FY2018_code/2018summary.odn?fips=5507999999&amp;year=2018&amp;selection_type=county&amp;fmrtype=Final" TargetMode="External"/><Relationship Id="rId21" Type="http://schemas.openxmlformats.org/officeDocument/2006/relationships/hyperlink" Target="https://www.huduser.gov/portal/datasets/fmr/fmrs/FY2018_code/2018summary.odn?fips=5504599999&amp;year=2018&amp;selection_type=county&amp;fmrtype=Final" TargetMode="External"/><Relationship Id="rId34" Type="http://schemas.openxmlformats.org/officeDocument/2006/relationships/hyperlink" Target="https://www.huduser.gov/portal/datasets/fmr/fmrs/FY2018_code/2018summary.odn?fips=5507199999&amp;year=2018&amp;selection_type=county&amp;fmrtype=Final" TargetMode="External"/><Relationship Id="rId42" Type="http://schemas.openxmlformats.org/officeDocument/2006/relationships/hyperlink" Target="https://www.huduser.gov/portal/datasets/fmr/fmrs/FY2018_code/2018summary.odn?fips=5508599999&amp;year=2018&amp;selection_type=county&amp;fmrtype=Final" TargetMode="External"/><Relationship Id="rId47" Type="http://schemas.openxmlformats.org/officeDocument/2006/relationships/hyperlink" Target="https://www.huduser.gov/portal/datasets/fmr/fmrs/FY2018_code/2018summary.odn?fips=5509599999&amp;year=2018&amp;selection_type=county&amp;fmrtype=Final" TargetMode="External"/><Relationship Id="rId50" Type="http://schemas.openxmlformats.org/officeDocument/2006/relationships/hyperlink" Target="https://www.huduser.gov/portal/datasets/fmr/fmrs/FY2018_code/2018summary.odn?fips=5510199999&amp;year=2018&amp;selection_type=county&amp;fmrtype=Final" TargetMode="External"/><Relationship Id="rId55" Type="http://schemas.openxmlformats.org/officeDocument/2006/relationships/hyperlink" Target="https://www.huduser.gov/portal/datasets/fmr/fmrs/FY2018_code/2018summary.odn?fips=5511399999&amp;year=2018&amp;selection_type=county&amp;fmrtype=Final" TargetMode="External"/><Relationship Id="rId63" Type="http://schemas.openxmlformats.org/officeDocument/2006/relationships/hyperlink" Target="https://www.huduser.gov/portal/datasets/fmr/fmrs/FY2018_code/2018summary.odn?fips=5512799999&amp;year=2018&amp;selection_type=county&amp;fmrtype=Final" TargetMode="External"/><Relationship Id="rId68" Type="http://schemas.openxmlformats.org/officeDocument/2006/relationships/hyperlink" Target="https://www.huduser.gov/portal/datasets/fmr/fmrs/FY2018_code/2018summary.odn?fips=5513799999&amp;year=2018&amp;selection_type=county&amp;fmrtype=Final" TargetMode="External"/><Relationship Id="rId7" Type="http://schemas.openxmlformats.org/officeDocument/2006/relationships/hyperlink" Target="https://www.huduser.gov/portal/datasets/fmr/fmrs/FY2018_code/2018summary.odn?fips=5501799999&amp;year=2018&amp;selection_type=county&amp;fmrtype=Final" TargetMode="External"/><Relationship Id="rId71" Type="http://schemas.openxmlformats.org/officeDocument/2006/relationships/hyperlink" Target="https://www.huduser.gov/portal/datasets/fmr/fmrs/FY2018_code/2018summary.odn?fips=5500399999&amp;year=2018&amp;selection_type=county&amp;fmrtype=Final" TargetMode="External"/><Relationship Id="rId2" Type="http://schemas.openxmlformats.org/officeDocument/2006/relationships/hyperlink" Target="https://www.huduser.gov/portal/datasets/fmr/fmrs/FY2018_code/2018summary.odn?fips=5500799999&amp;year=2018&amp;selection_type=county&amp;fmrtype=Final" TargetMode="External"/><Relationship Id="rId16" Type="http://schemas.openxmlformats.org/officeDocument/2006/relationships/hyperlink" Target="https://www.huduser.gov/portal/datasets/fmr/fmrs/FY2018_code/2018summary.odn?fips=5503599999&amp;year=2018&amp;selection_type=county&amp;fmrtype=Final" TargetMode="External"/><Relationship Id="rId29" Type="http://schemas.openxmlformats.org/officeDocument/2006/relationships/hyperlink" Target="https://www.huduser.gov/portal/datasets/fmr/fmrs/FY2018_code/2018summary.odn?fips=5506199999&amp;year=2018&amp;selection_type=county&amp;fmrtype=Final" TargetMode="External"/><Relationship Id="rId11" Type="http://schemas.openxmlformats.org/officeDocument/2006/relationships/hyperlink" Target="https://www.huduser.gov/portal/datasets/fmr/fmrs/FY2018_code/2018summary.odn?fips=5502599999&amp;year=2018&amp;selection_type=county&amp;fmrtype=Final" TargetMode="External"/><Relationship Id="rId24" Type="http://schemas.openxmlformats.org/officeDocument/2006/relationships/hyperlink" Target="https://www.huduser.gov/portal/datasets/fmr/fmrs/FY2018_code/2018summary.odn?fips=5505199999&amp;year=2018&amp;selection_type=county&amp;fmrtype=Final" TargetMode="External"/><Relationship Id="rId32" Type="http://schemas.openxmlformats.org/officeDocument/2006/relationships/hyperlink" Target="https://www.huduser.gov/portal/datasets/fmr/fmrs/FY2018_code/2018summary.odn?fips=5506799999&amp;year=2018&amp;selection_type=county&amp;fmrtype=Final" TargetMode="External"/><Relationship Id="rId37" Type="http://schemas.openxmlformats.org/officeDocument/2006/relationships/hyperlink" Target="https://www.huduser.gov/portal/datasets/fmr/fmrs/FY2018_code/2018summary.odn?fips=5507799999&amp;year=2018&amp;selection_type=county&amp;fmrtype=Final" TargetMode="External"/><Relationship Id="rId40" Type="http://schemas.openxmlformats.org/officeDocument/2006/relationships/hyperlink" Target="https://www.huduser.gov/portal/datasets/fmr/fmrs/FY2018_code/2018summary.odn?fips=5508199999&amp;year=2018&amp;selection_type=county&amp;fmrtype=Final" TargetMode="External"/><Relationship Id="rId45" Type="http://schemas.openxmlformats.org/officeDocument/2006/relationships/hyperlink" Target="https://www.huduser.gov/portal/datasets/fmr/fmrs/FY2018_code/2018summary.odn?fips=5509199999&amp;year=2018&amp;selection_type=county&amp;fmrtype=Final" TargetMode="External"/><Relationship Id="rId53" Type="http://schemas.openxmlformats.org/officeDocument/2006/relationships/hyperlink" Target="https://www.huduser.gov/portal/datasets/fmr/fmrs/FY2018_code/2018summary.odn?fips=5510799999&amp;year=2018&amp;selection_type=county&amp;fmrtype=Final" TargetMode="External"/><Relationship Id="rId58" Type="http://schemas.openxmlformats.org/officeDocument/2006/relationships/hyperlink" Target="https://www.huduser.gov/portal/datasets/fmr/fmrs/FY2018_code/2018summary.odn?fips=5510999999&amp;year=2018&amp;selection_type=county&amp;fmrtype=Final" TargetMode="External"/><Relationship Id="rId66" Type="http://schemas.openxmlformats.org/officeDocument/2006/relationships/hyperlink" Target="https://www.huduser.gov/portal/datasets/fmr/fmrs/FY2018_code/2018summary.odn?fips=5513399999&amp;year=2018&amp;selection_type=county&amp;fmrtype=Final" TargetMode="External"/><Relationship Id="rId5" Type="http://schemas.openxmlformats.org/officeDocument/2006/relationships/hyperlink" Target="https://www.huduser.gov/portal/datasets/fmr/fmrs/FY2018_code/2018summary.odn?fips=5501399999&amp;year=2018&amp;selection_type=county&amp;fmrtype=Final" TargetMode="External"/><Relationship Id="rId15" Type="http://schemas.openxmlformats.org/officeDocument/2006/relationships/hyperlink" Target="https://www.huduser.gov/portal/datasets/fmr/fmrs/FY2018_code/2018summary.odn?fips=5503399999&amp;year=2018&amp;selection_type=county&amp;fmrtype=Final" TargetMode="External"/><Relationship Id="rId23" Type="http://schemas.openxmlformats.org/officeDocument/2006/relationships/hyperlink" Target="https://www.huduser.gov/portal/datasets/fmr/fmrs/FY2018_code/2018summary.odn?fips=5504999999&amp;year=2018&amp;selection_type=county&amp;fmrtype=Final" TargetMode="External"/><Relationship Id="rId28" Type="http://schemas.openxmlformats.org/officeDocument/2006/relationships/hyperlink" Target="https://www.huduser.gov/portal/datasets/fmr/fmrs/FY2018_code/2018summary.odn?fips=5505999999&amp;year=2018&amp;selection_type=county&amp;fmrtype=Final" TargetMode="External"/><Relationship Id="rId36" Type="http://schemas.openxmlformats.org/officeDocument/2006/relationships/hyperlink" Target="https://www.huduser.gov/portal/datasets/fmr/fmrs/FY2018_code/2018summary.odn?fips=5507599999&amp;year=2018&amp;selection_type=county&amp;fmrtype=Final" TargetMode="External"/><Relationship Id="rId49" Type="http://schemas.openxmlformats.org/officeDocument/2006/relationships/hyperlink" Target="https://www.huduser.gov/portal/datasets/fmr/fmrs/FY2018_code/2018summary.odn?fips=5509999999&amp;year=2018&amp;selection_type=county&amp;fmrtype=Final" TargetMode="External"/><Relationship Id="rId57" Type="http://schemas.openxmlformats.org/officeDocument/2006/relationships/hyperlink" Target="https://www.huduser.gov/portal/datasets/fmr/fmrs/FY2018_code/2018summary.odn?fips=5511799999&amp;year=2018&amp;selection_type=county&amp;fmrtype=Final" TargetMode="External"/><Relationship Id="rId61" Type="http://schemas.openxmlformats.org/officeDocument/2006/relationships/hyperlink" Target="https://www.huduser.gov/portal/datasets/fmr/fmrs/FY2018_code/2018summary.odn?fips=5512399999&amp;year=2018&amp;selection_type=county&amp;fmrtype=Final" TargetMode="External"/><Relationship Id="rId10" Type="http://schemas.openxmlformats.org/officeDocument/2006/relationships/hyperlink" Target="https://www.huduser.gov/portal/datasets/fmr/fmrs/FY2018_code/2018summary.odn?fips=5502399999&amp;year=2018&amp;selection_type=county&amp;fmrtype=Final" TargetMode="External"/><Relationship Id="rId19" Type="http://schemas.openxmlformats.org/officeDocument/2006/relationships/hyperlink" Target="https://www.huduser.gov/portal/datasets/fmr/fmrs/FY2018_code/2018summary.odn?fips=5504199999&amp;year=2018&amp;selection_type=county&amp;fmrtype=Final" TargetMode="External"/><Relationship Id="rId31" Type="http://schemas.openxmlformats.org/officeDocument/2006/relationships/hyperlink" Target="https://www.huduser.gov/portal/datasets/fmr/fmrs/FY2018_code/2018summary.odn?fips=5506599999&amp;year=2018&amp;selection_type=county&amp;fmrtype=Final" TargetMode="External"/><Relationship Id="rId44" Type="http://schemas.openxmlformats.org/officeDocument/2006/relationships/hyperlink" Target="https://www.huduser.gov/portal/datasets/fmr/fmrs/FY2018_code/2018summary.odn?fips=5508999999&amp;year=2018&amp;selection_type=county&amp;fmrtype=Final" TargetMode="External"/><Relationship Id="rId52" Type="http://schemas.openxmlformats.org/officeDocument/2006/relationships/hyperlink" Target="https://www.huduser.gov/portal/datasets/fmr/fmrs/FY2018_code/2018summary.odn?fips=5510599999&amp;year=2018&amp;selection_type=county&amp;fmrtype=Final" TargetMode="External"/><Relationship Id="rId60" Type="http://schemas.openxmlformats.org/officeDocument/2006/relationships/hyperlink" Target="https://www.huduser.gov/portal/datasets/fmr/fmrs/FY2018_code/2018summary.odn?fips=5512199999&amp;year=2018&amp;selection_type=county&amp;fmrtype=Final" TargetMode="External"/><Relationship Id="rId65" Type="http://schemas.openxmlformats.org/officeDocument/2006/relationships/hyperlink" Target="https://www.huduser.gov/portal/datasets/fmr/fmrs/FY2018_code/2018summary.odn?fips=5513199999&amp;year=2018&amp;selection_type=county&amp;fmrtype=Final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www.huduser.gov/portal/datasets/fmr/fmrs/FY2018_code/2018summary.odn?fips=5501199999&amp;year=2018&amp;selection_type=county&amp;fmrtype=Final" TargetMode="External"/><Relationship Id="rId9" Type="http://schemas.openxmlformats.org/officeDocument/2006/relationships/hyperlink" Target="https://www.huduser.gov/portal/datasets/fmr/fmrs/FY2018_code/2018summary.odn?fips=5502199999&amp;year=2018&amp;selection_type=county&amp;fmrtype=Final" TargetMode="External"/><Relationship Id="rId14" Type="http://schemas.openxmlformats.org/officeDocument/2006/relationships/hyperlink" Target="https://www.huduser.gov/portal/datasets/fmr/fmrs/FY2018_code/2018summary.odn?fips=5503199999&amp;year=2018&amp;selection_type=county&amp;fmrtype=Final" TargetMode="External"/><Relationship Id="rId22" Type="http://schemas.openxmlformats.org/officeDocument/2006/relationships/hyperlink" Target="https://www.huduser.gov/portal/datasets/fmr/fmrs/FY2018_code/2018summary.odn?fips=5504799999&amp;year=2018&amp;selection_type=county&amp;fmrtype=Final" TargetMode="External"/><Relationship Id="rId27" Type="http://schemas.openxmlformats.org/officeDocument/2006/relationships/hyperlink" Target="https://www.huduser.gov/portal/datasets/fmr/fmrs/FY2018_code/2018summary.odn?fips=5505799999&amp;year=2018&amp;selection_type=county&amp;fmrtype=Final" TargetMode="External"/><Relationship Id="rId30" Type="http://schemas.openxmlformats.org/officeDocument/2006/relationships/hyperlink" Target="https://www.huduser.gov/portal/datasets/fmr/fmrs/FY2018_code/2018summary.odn?fips=5506399999&amp;year=2018&amp;selection_type=county&amp;fmrtype=Final" TargetMode="External"/><Relationship Id="rId35" Type="http://schemas.openxmlformats.org/officeDocument/2006/relationships/hyperlink" Target="https://www.huduser.gov/portal/datasets/fmr/fmrs/FY2018_code/2018summary.odn?fips=5507399999&amp;year=2018&amp;selection_type=county&amp;fmrtype=Final" TargetMode="External"/><Relationship Id="rId43" Type="http://schemas.openxmlformats.org/officeDocument/2006/relationships/hyperlink" Target="https://www.huduser.gov/portal/datasets/fmr/fmrs/FY2018_code/2018summary.odn?fips=5508799999&amp;year=2018&amp;selection_type=county&amp;fmrtype=Final" TargetMode="External"/><Relationship Id="rId48" Type="http://schemas.openxmlformats.org/officeDocument/2006/relationships/hyperlink" Target="https://www.huduser.gov/portal/datasets/fmr/fmrs/FY2018_code/2018summary.odn?fips=5509799999&amp;year=2018&amp;selection_type=county&amp;fmrtype=Final" TargetMode="External"/><Relationship Id="rId56" Type="http://schemas.openxmlformats.org/officeDocument/2006/relationships/hyperlink" Target="https://www.huduser.gov/portal/datasets/fmr/fmrs/FY2018_code/2018summary.odn?fips=5511599999&amp;year=2018&amp;selection_type=county&amp;fmrtype=Final" TargetMode="External"/><Relationship Id="rId64" Type="http://schemas.openxmlformats.org/officeDocument/2006/relationships/hyperlink" Target="https://www.huduser.gov/portal/datasets/fmr/fmrs/FY2018_code/2018summary.odn?fips=5512999999&amp;year=2018&amp;selection_type=county&amp;fmrtype=Final" TargetMode="External"/><Relationship Id="rId69" Type="http://schemas.openxmlformats.org/officeDocument/2006/relationships/hyperlink" Target="https://www.huduser.gov/portal/datasets/fmr/fmrs/FY2018_code/2018summary.odn?fips=5513999999&amp;year=2018&amp;selection_type=county&amp;fmrtype=Final" TargetMode="External"/><Relationship Id="rId8" Type="http://schemas.openxmlformats.org/officeDocument/2006/relationships/hyperlink" Target="https://www.huduser.gov/portal/datasets/fmr/fmrs/FY2018_code/2018summary.odn?fips=5501999999&amp;year=2018&amp;selection_type=county&amp;fmrtype=Final" TargetMode="External"/><Relationship Id="rId51" Type="http://schemas.openxmlformats.org/officeDocument/2006/relationships/hyperlink" Target="https://www.huduser.gov/portal/datasets/fmr/fmrs/FY2018_code/2018summary.odn?fips=5510399999&amp;year=2018&amp;selection_type=county&amp;fmrtype=Final" TargetMode="External"/><Relationship Id="rId72" Type="http://schemas.openxmlformats.org/officeDocument/2006/relationships/hyperlink" Target="https://www.huduser.gov/portal/datasets/fmr/fmrs/FY2018_code/2018summary.odn?fips=5500199999&amp;year=2018&amp;selection_type=county&amp;fmrtype=Final" TargetMode="External"/><Relationship Id="rId3" Type="http://schemas.openxmlformats.org/officeDocument/2006/relationships/hyperlink" Target="https://www.huduser.gov/portal/datasets/fmr/fmrs/FY2018_code/2018summary.odn?fips=5500999999&amp;year=2018&amp;selection_type=county&amp;fmrtype=Final" TargetMode="External"/><Relationship Id="rId12" Type="http://schemas.openxmlformats.org/officeDocument/2006/relationships/hyperlink" Target="https://www.huduser.gov/portal/datasets/fmr/fmrs/FY2018_code/2018summary.odn?fips=5502799999&amp;year=2018&amp;selection_type=county&amp;fmrtype=Final" TargetMode="External"/><Relationship Id="rId17" Type="http://schemas.openxmlformats.org/officeDocument/2006/relationships/hyperlink" Target="https://www.huduser.gov/portal/datasets/fmr/fmrs/FY2018_code/2018summary.odn?fips=5503799999&amp;year=2018&amp;selection_type=county&amp;fmrtype=Final" TargetMode="External"/><Relationship Id="rId25" Type="http://schemas.openxmlformats.org/officeDocument/2006/relationships/hyperlink" Target="https://www.huduser.gov/portal/datasets/fmr/fmrs/FY2018_code/2018summary.odn?fips=5505399999&amp;year=2018&amp;selection_type=county&amp;fmrtype=Final" TargetMode="External"/><Relationship Id="rId33" Type="http://schemas.openxmlformats.org/officeDocument/2006/relationships/hyperlink" Target="https://www.huduser.gov/portal/datasets/fmr/fmrs/FY2018_code/2018summary.odn?fips=5506999999&amp;year=2018&amp;selection_type=county&amp;fmrtype=Final" TargetMode="External"/><Relationship Id="rId38" Type="http://schemas.openxmlformats.org/officeDocument/2006/relationships/hyperlink" Target="https://www.huduser.gov/portal/datasets/fmr/fmrs/FY2018_code/2018summary.odn?fips=5507899999&amp;year=2018&amp;selection_type=county&amp;fmrtype=Final" TargetMode="External"/><Relationship Id="rId46" Type="http://schemas.openxmlformats.org/officeDocument/2006/relationships/hyperlink" Target="https://www.huduser.gov/portal/datasets/fmr/fmrs/FY2018_code/2018summary.odn?fips=5509399999&amp;year=2018&amp;selection_type=county&amp;fmrtype=Final" TargetMode="External"/><Relationship Id="rId59" Type="http://schemas.openxmlformats.org/officeDocument/2006/relationships/hyperlink" Target="https://www.huduser.gov/portal/datasets/fmr/fmrs/FY2018_code/2018summary.odn?fips=5511999999&amp;year=2018&amp;selection_type=county&amp;fmrtype=Final" TargetMode="External"/><Relationship Id="rId67" Type="http://schemas.openxmlformats.org/officeDocument/2006/relationships/hyperlink" Target="https://www.huduser.gov/portal/datasets/fmr/fmrs/FY2018_code/2018summary.odn?fips=5513599999&amp;year=2018&amp;selection_type=county&amp;fmrtype=Final" TargetMode="External"/><Relationship Id="rId20" Type="http://schemas.openxmlformats.org/officeDocument/2006/relationships/hyperlink" Target="https://www.huduser.gov/portal/datasets/fmr/fmrs/FY2018_code/2018summary.odn?fips=5504399999&amp;year=2018&amp;selection_type=county&amp;fmrtype=Final" TargetMode="External"/><Relationship Id="rId41" Type="http://schemas.openxmlformats.org/officeDocument/2006/relationships/hyperlink" Target="https://www.huduser.gov/portal/datasets/fmr/fmrs/FY2018_code/2018summary.odn?fips=5508399999&amp;year=2018&amp;selection_type=county&amp;fmrtype=Final" TargetMode="External"/><Relationship Id="rId54" Type="http://schemas.openxmlformats.org/officeDocument/2006/relationships/hyperlink" Target="https://www.huduser.gov/portal/datasets/fmr/fmrs/FY2018_code/2018summary.odn?fips=5511199999&amp;year=2018&amp;selection_type=county&amp;fmrtype=Final" TargetMode="External"/><Relationship Id="rId62" Type="http://schemas.openxmlformats.org/officeDocument/2006/relationships/hyperlink" Target="https://www.huduser.gov/portal/datasets/fmr/fmrs/FY2018_code/2018summary.odn?fips=5512599999&amp;year=2018&amp;selection_type=county&amp;fmrtype=Final" TargetMode="External"/><Relationship Id="rId70" Type="http://schemas.openxmlformats.org/officeDocument/2006/relationships/hyperlink" Target="https://www.huduser.gov/portal/datasets/fmr/fmrs/FY2018_code/2018summary.odn?fips=5514199999&amp;year=2018&amp;selection_type=county&amp;fmrtype=Final" TargetMode="External"/><Relationship Id="rId1" Type="http://schemas.openxmlformats.org/officeDocument/2006/relationships/hyperlink" Target="https://www.huduser.gov/portal/datasets/fmr/fmrs/FY2018_code/2018summary.odn?fips=5500599999&amp;year=2018&amp;selection_type=county&amp;fmrtype=Final" TargetMode="External"/><Relationship Id="rId6" Type="http://schemas.openxmlformats.org/officeDocument/2006/relationships/hyperlink" Target="https://www.huduser.gov/portal/datasets/fmr/fmrs/FY2018_code/2018summary.odn?fips=5501599999&amp;year=2018&amp;selection_type=county&amp;fmrtype=Fina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uduser.gov/portal/datasets/fmr/fmrs/FY2018_code/2018summary.odn?fips=5502599999&amp;year=2018&amp;selection_type=county&amp;fmrtype=Final" TargetMode="External"/><Relationship Id="rId18" Type="http://schemas.openxmlformats.org/officeDocument/2006/relationships/hyperlink" Target="https://www.huduser.gov/portal/datasets/fmr/fmrs/FY2018_code/2018summary.odn?fips=5503599999&amp;year=2018&amp;selection_type=county&amp;fmrtype=Final" TargetMode="External"/><Relationship Id="rId26" Type="http://schemas.openxmlformats.org/officeDocument/2006/relationships/hyperlink" Target="https://www.huduser.gov/portal/datasets/fmr/fmrs/FY2018_code/2018summary.odn?fips=5505199999&amp;year=2018&amp;selection_type=county&amp;fmrtype=Final" TargetMode="External"/><Relationship Id="rId39" Type="http://schemas.openxmlformats.org/officeDocument/2006/relationships/hyperlink" Target="https://www.huduser.gov/portal/datasets/fmr/fmrs/FY2018_code/2018summary.odn?fips=5507799999&amp;year=2018&amp;selection_type=county&amp;fmrtype=Final" TargetMode="External"/><Relationship Id="rId21" Type="http://schemas.openxmlformats.org/officeDocument/2006/relationships/hyperlink" Target="https://www.huduser.gov/portal/datasets/fmr/fmrs/FY2018_code/2018summary.odn?fips=5504199999&amp;year=2018&amp;selection_type=county&amp;fmrtype=Final" TargetMode="External"/><Relationship Id="rId34" Type="http://schemas.openxmlformats.org/officeDocument/2006/relationships/hyperlink" Target="https://www.huduser.gov/portal/datasets/fmr/fmrs/FY2018_code/2018summary.odn?fips=5506799999&amp;year=2018&amp;selection_type=county&amp;fmrtype=Final" TargetMode="External"/><Relationship Id="rId42" Type="http://schemas.openxmlformats.org/officeDocument/2006/relationships/hyperlink" Target="https://www.huduser.gov/portal/datasets/fmr/fmrs/FY2018_code/2018summary.odn?fips=5508199999&amp;year=2018&amp;selection_type=county&amp;fmrtype=Final" TargetMode="External"/><Relationship Id="rId47" Type="http://schemas.openxmlformats.org/officeDocument/2006/relationships/hyperlink" Target="https://www.huduser.gov/portal/datasets/fmr/fmrs/FY2018_code/2018summary.odn?fips=5509199999&amp;year=2018&amp;selection_type=county&amp;fmrtype=Final" TargetMode="External"/><Relationship Id="rId50" Type="http://schemas.openxmlformats.org/officeDocument/2006/relationships/hyperlink" Target="https://www.huduser.gov/portal/datasets/fmr/fmrs/FY2018_code/2018summary.odn?fips=5509799999&amp;year=2018&amp;selection_type=county&amp;fmrtype=Final" TargetMode="External"/><Relationship Id="rId55" Type="http://schemas.openxmlformats.org/officeDocument/2006/relationships/hyperlink" Target="https://www.huduser.gov/portal/datasets/fmr/fmrs/FY2018_code/2018summary.odn?fips=5510799999&amp;year=2018&amp;selection_type=county&amp;fmrtype=Final" TargetMode="External"/><Relationship Id="rId63" Type="http://schemas.openxmlformats.org/officeDocument/2006/relationships/hyperlink" Target="https://www.huduser.gov/portal/datasets/fmr/fmrs/FY2018_code/2018summary.odn?fips=5512399999&amp;year=2018&amp;selection_type=county&amp;fmrtype=Final" TargetMode="External"/><Relationship Id="rId68" Type="http://schemas.openxmlformats.org/officeDocument/2006/relationships/hyperlink" Target="https://www.huduser.gov/portal/datasets/fmr/fmrs/FY2018_code/2018summary.odn?fips=5513399999&amp;year=2018&amp;selection_type=county&amp;fmrtype=Final" TargetMode="External"/><Relationship Id="rId7" Type="http://schemas.openxmlformats.org/officeDocument/2006/relationships/hyperlink" Target="https://www.huduser.gov/portal/datasets/fmr/fmrs/FY2018_code/2018summary.odn?fips=5501399999&amp;year=2018&amp;selection_type=county&amp;fmrtype=Final" TargetMode="External"/><Relationship Id="rId71" Type="http://schemas.openxmlformats.org/officeDocument/2006/relationships/hyperlink" Target="https://www.huduser.gov/portal/datasets/fmr/fmrs/FY2018_code/2018summary.odn?fips=5513999999&amp;year=2018&amp;selection_type=county&amp;fmrtype=Final" TargetMode="External"/><Relationship Id="rId2" Type="http://schemas.openxmlformats.org/officeDocument/2006/relationships/hyperlink" Target="https://www.huduser.gov/portal/datasets/fmr/fmrs/FY2018_code/2018summary.odn?fips=5500399999&amp;year=2018&amp;selection_type=county&amp;fmrtype=Final" TargetMode="External"/><Relationship Id="rId16" Type="http://schemas.openxmlformats.org/officeDocument/2006/relationships/hyperlink" Target="https://www.huduser.gov/portal/datasets/fmr/fmrs/FY2018_code/2018summary.odn?fips=5503199999&amp;year=2018&amp;selection_type=county&amp;fmrtype=Final" TargetMode="External"/><Relationship Id="rId29" Type="http://schemas.openxmlformats.org/officeDocument/2006/relationships/hyperlink" Target="https://www.huduser.gov/portal/datasets/fmr/fmrs/FY2018_code/2018summary.odn?fips=5505799999&amp;year=2018&amp;selection_type=county&amp;fmrtype=Final" TargetMode="External"/><Relationship Id="rId11" Type="http://schemas.openxmlformats.org/officeDocument/2006/relationships/hyperlink" Target="https://www.huduser.gov/portal/datasets/fmr/fmrs/FY2018_code/2018summary.odn?fips=5502199999&amp;year=2018&amp;selection_type=county&amp;fmrtype=Final" TargetMode="External"/><Relationship Id="rId24" Type="http://schemas.openxmlformats.org/officeDocument/2006/relationships/hyperlink" Target="https://www.huduser.gov/portal/datasets/fmr/fmrs/FY2018_code/2018summary.odn?fips=5504799999&amp;year=2018&amp;selection_type=county&amp;fmrtype=Final" TargetMode="External"/><Relationship Id="rId32" Type="http://schemas.openxmlformats.org/officeDocument/2006/relationships/hyperlink" Target="https://www.huduser.gov/portal/datasets/fmr/fmrs/FY2018_code/2018summary.odn?fips=5506399999&amp;year=2018&amp;selection_type=county&amp;fmrtype=Final" TargetMode="External"/><Relationship Id="rId37" Type="http://schemas.openxmlformats.org/officeDocument/2006/relationships/hyperlink" Target="https://www.huduser.gov/portal/datasets/fmr/fmrs/FY2018_code/2018summary.odn?fips=5507399999&amp;year=2018&amp;selection_type=county&amp;fmrtype=Final" TargetMode="External"/><Relationship Id="rId40" Type="http://schemas.openxmlformats.org/officeDocument/2006/relationships/hyperlink" Target="https://www.huduser.gov/portal/datasets/fmr/fmrs/FY2018_code/2018summary.odn?fips=5507899999&amp;year=2018&amp;selection_type=county&amp;fmrtype=Final" TargetMode="External"/><Relationship Id="rId45" Type="http://schemas.openxmlformats.org/officeDocument/2006/relationships/hyperlink" Target="https://www.huduser.gov/portal/datasets/fmr/fmrs/FY2018_code/2018summary.odn?fips=5508799999&amp;year=2018&amp;selection_type=county&amp;fmrtype=Final" TargetMode="External"/><Relationship Id="rId53" Type="http://schemas.openxmlformats.org/officeDocument/2006/relationships/hyperlink" Target="https://www.huduser.gov/portal/datasets/fmr/fmrs/FY2018_code/2018summary.odn?fips=5510399999&amp;year=2018&amp;selection_type=county&amp;fmrtype=Final" TargetMode="External"/><Relationship Id="rId58" Type="http://schemas.openxmlformats.org/officeDocument/2006/relationships/hyperlink" Target="https://www.huduser.gov/portal/datasets/fmr/fmrs/FY2018_code/2018summary.odn?fips=5511599999&amp;year=2018&amp;selection_type=county&amp;fmrtype=Final" TargetMode="External"/><Relationship Id="rId66" Type="http://schemas.openxmlformats.org/officeDocument/2006/relationships/hyperlink" Target="https://www.huduser.gov/portal/datasets/fmr/fmrs/FY2018_code/2018summary.odn?fips=5512999999&amp;year=2018&amp;selection_type=county&amp;fmrtype=Final" TargetMode="External"/><Relationship Id="rId5" Type="http://schemas.openxmlformats.org/officeDocument/2006/relationships/hyperlink" Target="https://www.huduser.gov/portal/datasets/fmr/fmrs/FY2018_code/2018summary.odn?fips=5500999999&amp;year=2018&amp;selection_type=county&amp;fmrtype=Final" TargetMode="External"/><Relationship Id="rId15" Type="http://schemas.openxmlformats.org/officeDocument/2006/relationships/hyperlink" Target="https://www.huduser.gov/portal/datasets/fmr/fmrs/FY2018_code/2018summary.odn?fips=5502999999&amp;year=2018&amp;selection_type=county&amp;fmrtype=Final" TargetMode="External"/><Relationship Id="rId23" Type="http://schemas.openxmlformats.org/officeDocument/2006/relationships/hyperlink" Target="https://www.huduser.gov/portal/datasets/fmr/fmrs/FY2018_code/2018summary.odn?fips=5504599999&amp;year=2018&amp;selection_type=county&amp;fmrtype=Final" TargetMode="External"/><Relationship Id="rId28" Type="http://schemas.openxmlformats.org/officeDocument/2006/relationships/hyperlink" Target="https://www.huduser.gov/portal/datasets/fmr/fmrs/FY2018_code/2018summary.odn?fips=5505599999&amp;year=2018&amp;selection_type=county&amp;fmrtype=Final" TargetMode="External"/><Relationship Id="rId36" Type="http://schemas.openxmlformats.org/officeDocument/2006/relationships/hyperlink" Target="https://www.huduser.gov/portal/datasets/fmr/fmrs/FY2018_code/2018summary.odn?fips=5507199999&amp;year=2018&amp;selection_type=county&amp;fmrtype=Final" TargetMode="External"/><Relationship Id="rId49" Type="http://schemas.openxmlformats.org/officeDocument/2006/relationships/hyperlink" Target="https://www.huduser.gov/portal/datasets/fmr/fmrs/FY2018_code/2018summary.odn?fips=5509599999&amp;year=2018&amp;selection_type=county&amp;fmrtype=Final" TargetMode="External"/><Relationship Id="rId57" Type="http://schemas.openxmlformats.org/officeDocument/2006/relationships/hyperlink" Target="https://www.huduser.gov/portal/datasets/fmr/fmrs/FY2018_code/2018summary.odn?fips=5511399999&amp;year=2018&amp;selection_type=county&amp;fmrtype=Final" TargetMode="External"/><Relationship Id="rId61" Type="http://schemas.openxmlformats.org/officeDocument/2006/relationships/hyperlink" Target="https://www.huduser.gov/portal/datasets/fmr/fmrs/FY2018_code/2018summary.odn?fips=5511999999&amp;year=2018&amp;selection_type=county&amp;fmrtype=Final" TargetMode="External"/><Relationship Id="rId10" Type="http://schemas.openxmlformats.org/officeDocument/2006/relationships/hyperlink" Target="https://www.huduser.gov/portal/datasets/fmr/fmrs/FY2018_code/2018summary.odn?fips=5501999999&amp;year=2018&amp;selection_type=county&amp;fmrtype=Final" TargetMode="External"/><Relationship Id="rId19" Type="http://schemas.openxmlformats.org/officeDocument/2006/relationships/hyperlink" Target="https://www.huduser.gov/portal/datasets/fmr/fmrs/FY2018_code/2018summary.odn?fips=5503799999&amp;year=2018&amp;selection_type=county&amp;fmrtype=Final" TargetMode="External"/><Relationship Id="rId31" Type="http://schemas.openxmlformats.org/officeDocument/2006/relationships/hyperlink" Target="https://www.huduser.gov/portal/datasets/fmr/fmrs/FY2018_code/2018summary.odn?fips=5506199999&amp;year=2018&amp;selection_type=county&amp;fmrtype=Final" TargetMode="External"/><Relationship Id="rId44" Type="http://schemas.openxmlformats.org/officeDocument/2006/relationships/hyperlink" Target="https://www.huduser.gov/portal/datasets/fmr/fmrs/FY2018_code/2018summary.odn?fips=5508599999&amp;year=2018&amp;selection_type=county&amp;fmrtype=Final" TargetMode="External"/><Relationship Id="rId52" Type="http://schemas.openxmlformats.org/officeDocument/2006/relationships/hyperlink" Target="https://www.huduser.gov/portal/datasets/fmr/fmrs/FY2018_code/2018summary.odn?fips=5510199999&amp;year=2018&amp;selection_type=county&amp;fmrtype=Final" TargetMode="External"/><Relationship Id="rId60" Type="http://schemas.openxmlformats.org/officeDocument/2006/relationships/hyperlink" Target="https://www.huduser.gov/portal/datasets/fmr/fmrs/FY2018_code/2018summary.odn?fips=5510999999&amp;year=2018&amp;selection_type=county&amp;fmrtype=Final" TargetMode="External"/><Relationship Id="rId65" Type="http://schemas.openxmlformats.org/officeDocument/2006/relationships/hyperlink" Target="https://www.huduser.gov/portal/datasets/fmr/fmrs/FY2018_code/2018summary.odn?fips=5512799999&amp;year=2018&amp;selection_type=county&amp;fmrtype=Final" TargetMode="External"/><Relationship Id="rId73" Type="http://schemas.openxmlformats.org/officeDocument/2006/relationships/printerSettings" Target="../printerSettings/printerSettings2.bin"/><Relationship Id="rId4" Type="http://schemas.openxmlformats.org/officeDocument/2006/relationships/hyperlink" Target="https://www.huduser.gov/portal/datasets/fmr/fmrs/FY2018_code/2018summary.odn?fips=5500799999&amp;year=2018&amp;selection_type=county&amp;fmrtype=Final" TargetMode="External"/><Relationship Id="rId9" Type="http://schemas.openxmlformats.org/officeDocument/2006/relationships/hyperlink" Target="https://www.huduser.gov/portal/datasets/fmr/fmrs/FY2018_code/2018summary.odn?fips=5501799999&amp;year=2018&amp;selection_type=county&amp;fmrtype=Final" TargetMode="External"/><Relationship Id="rId14" Type="http://schemas.openxmlformats.org/officeDocument/2006/relationships/hyperlink" Target="https://www.huduser.gov/portal/datasets/fmr/fmrs/FY2018_code/2018summary.odn?fips=5502799999&amp;year=2018&amp;selection_type=county&amp;fmrtype=Final" TargetMode="External"/><Relationship Id="rId22" Type="http://schemas.openxmlformats.org/officeDocument/2006/relationships/hyperlink" Target="https://www.huduser.gov/portal/datasets/fmr/fmrs/FY2018_code/2018summary.odn?fips=5504399999&amp;year=2018&amp;selection_type=county&amp;fmrtype=Final" TargetMode="External"/><Relationship Id="rId27" Type="http://schemas.openxmlformats.org/officeDocument/2006/relationships/hyperlink" Target="https://www.huduser.gov/portal/datasets/fmr/fmrs/FY2018_code/2018summary.odn?fips=5505399999&amp;year=2018&amp;selection_type=county&amp;fmrtype=Final" TargetMode="External"/><Relationship Id="rId30" Type="http://schemas.openxmlformats.org/officeDocument/2006/relationships/hyperlink" Target="https://www.huduser.gov/portal/datasets/fmr/fmrs/FY2018_code/2018summary.odn?fips=5505999999&amp;year=2018&amp;selection_type=county&amp;fmrtype=Final" TargetMode="External"/><Relationship Id="rId35" Type="http://schemas.openxmlformats.org/officeDocument/2006/relationships/hyperlink" Target="https://www.huduser.gov/portal/datasets/fmr/fmrs/FY2018_code/2018summary.odn?fips=5506999999&amp;year=2018&amp;selection_type=county&amp;fmrtype=Final" TargetMode="External"/><Relationship Id="rId43" Type="http://schemas.openxmlformats.org/officeDocument/2006/relationships/hyperlink" Target="https://www.huduser.gov/portal/datasets/fmr/fmrs/FY2018_code/2018summary.odn?fips=5508399999&amp;year=2018&amp;selection_type=county&amp;fmrtype=Final" TargetMode="External"/><Relationship Id="rId48" Type="http://schemas.openxmlformats.org/officeDocument/2006/relationships/hyperlink" Target="https://www.huduser.gov/portal/datasets/fmr/fmrs/FY2018_code/2018summary.odn?fips=5509399999&amp;year=2018&amp;selection_type=county&amp;fmrtype=Final" TargetMode="External"/><Relationship Id="rId56" Type="http://schemas.openxmlformats.org/officeDocument/2006/relationships/hyperlink" Target="https://www.huduser.gov/portal/datasets/fmr/fmrs/FY2018_code/2018summary.odn?fips=5511199999&amp;year=2018&amp;selection_type=county&amp;fmrtype=Final" TargetMode="External"/><Relationship Id="rId64" Type="http://schemas.openxmlformats.org/officeDocument/2006/relationships/hyperlink" Target="https://www.huduser.gov/portal/datasets/fmr/fmrs/FY2018_code/2018summary.odn?fips=5512599999&amp;year=2018&amp;selection_type=county&amp;fmrtype=Final" TargetMode="External"/><Relationship Id="rId69" Type="http://schemas.openxmlformats.org/officeDocument/2006/relationships/hyperlink" Target="https://www.huduser.gov/portal/datasets/fmr/fmrs/FY2018_code/2018summary.odn?fips=5513599999&amp;year=2018&amp;selection_type=county&amp;fmrtype=Final" TargetMode="External"/><Relationship Id="rId8" Type="http://schemas.openxmlformats.org/officeDocument/2006/relationships/hyperlink" Target="https://www.huduser.gov/portal/datasets/fmr/fmrs/FY2018_code/2018summary.odn?fips=5501599999&amp;year=2018&amp;selection_type=county&amp;fmrtype=Final" TargetMode="External"/><Relationship Id="rId51" Type="http://schemas.openxmlformats.org/officeDocument/2006/relationships/hyperlink" Target="https://www.huduser.gov/portal/datasets/fmr/fmrs/FY2018_code/2018summary.odn?fips=5509999999&amp;year=2018&amp;selection_type=county&amp;fmrtype=Final" TargetMode="External"/><Relationship Id="rId72" Type="http://schemas.openxmlformats.org/officeDocument/2006/relationships/hyperlink" Target="https://www.huduser.gov/portal/datasets/fmr/fmrs/FY2018_code/2018summary.odn?fips=5514199999&amp;year=2018&amp;selection_type=county&amp;fmrtype=Final" TargetMode="External"/><Relationship Id="rId3" Type="http://schemas.openxmlformats.org/officeDocument/2006/relationships/hyperlink" Target="https://www.huduser.gov/portal/datasets/fmr/fmrs/FY2018_code/2018summary.odn?fips=5500599999&amp;year=2018&amp;selection_type=county&amp;fmrtype=Final" TargetMode="External"/><Relationship Id="rId12" Type="http://schemas.openxmlformats.org/officeDocument/2006/relationships/hyperlink" Target="https://www.huduser.gov/portal/datasets/fmr/fmrs/FY2018_code/2018summary.odn?fips=5502399999&amp;year=2018&amp;selection_type=county&amp;fmrtype=Final" TargetMode="External"/><Relationship Id="rId17" Type="http://schemas.openxmlformats.org/officeDocument/2006/relationships/hyperlink" Target="https://www.huduser.gov/portal/datasets/fmr/fmrs/FY2018_code/2018summary.odn?fips=5503399999&amp;year=2018&amp;selection_type=county&amp;fmrtype=Final" TargetMode="External"/><Relationship Id="rId25" Type="http://schemas.openxmlformats.org/officeDocument/2006/relationships/hyperlink" Target="https://www.huduser.gov/portal/datasets/fmr/fmrs/FY2018_code/2018summary.odn?fips=5504999999&amp;year=2018&amp;selection_type=county&amp;fmrtype=Final" TargetMode="External"/><Relationship Id="rId33" Type="http://schemas.openxmlformats.org/officeDocument/2006/relationships/hyperlink" Target="https://www.huduser.gov/portal/datasets/fmr/fmrs/FY2018_code/2018summary.odn?fips=5506599999&amp;year=2018&amp;selection_type=county&amp;fmrtype=Final" TargetMode="External"/><Relationship Id="rId38" Type="http://schemas.openxmlformats.org/officeDocument/2006/relationships/hyperlink" Target="https://www.huduser.gov/portal/datasets/fmr/fmrs/FY2018_code/2018summary.odn?fips=5507599999&amp;year=2018&amp;selection_type=county&amp;fmrtype=Final" TargetMode="External"/><Relationship Id="rId46" Type="http://schemas.openxmlformats.org/officeDocument/2006/relationships/hyperlink" Target="https://www.huduser.gov/portal/datasets/fmr/fmrs/FY2018_code/2018summary.odn?fips=5508999999&amp;year=2018&amp;selection_type=county&amp;fmrtype=Final" TargetMode="External"/><Relationship Id="rId59" Type="http://schemas.openxmlformats.org/officeDocument/2006/relationships/hyperlink" Target="https://www.huduser.gov/portal/datasets/fmr/fmrs/FY2018_code/2018summary.odn?fips=5511799999&amp;year=2018&amp;selection_type=county&amp;fmrtype=Final" TargetMode="External"/><Relationship Id="rId67" Type="http://schemas.openxmlformats.org/officeDocument/2006/relationships/hyperlink" Target="https://www.huduser.gov/portal/datasets/fmr/fmrs/FY2018_code/2018summary.odn?fips=5513199999&amp;year=2018&amp;selection_type=county&amp;fmrtype=Final" TargetMode="External"/><Relationship Id="rId20" Type="http://schemas.openxmlformats.org/officeDocument/2006/relationships/hyperlink" Target="https://www.huduser.gov/portal/datasets/fmr/fmrs/FY2018_code/2018summary.odn?fips=5503999999&amp;year=2018&amp;selection_type=county&amp;fmrtype=Final" TargetMode="External"/><Relationship Id="rId41" Type="http://schemas.openxmlformats.org/officeDocument/2006/relationships/hyperlink" Target="https://www.huduser.gov/portal/datasets/fmr/fmrs/FY2018_code/2018summary.odn?fips=5507999999&amp;year=2018&amp;selection_type=county&amp;fmrtype=Final" TargetMode="External"/><Relationship Id="rId54" Type="http://schemas.openxmlformats.org/officeDocument/2006/relationships/hyperlink" Target="https://www.huduser.gov/portal/datasets/fmr/fmrs/FY2018_code/2018summary.odn?fips=5510599999&amp;year=2018&amp;selection_type=county&amp;fmrtype=Final" TargetMode="External"/><Relationship Id="rId62" Type="http://schemas.openxmlformats.org/officeDocument/2006/relationships/hyperlink" Target="https://www.huduser.gov/portal/datasets/fmr/fmrs/FY2018_code/2018summary.odn?fips=5512199999&amp;year=2018&amp;selection_type=county&amp;fmrtype=Final" TargetMode="External"/><Relationship Id="rId70" Type="http://schemas.openxmlformats.org/officeDocument/2006/relationships/hyperlink" Target="https://www.huduser.gov/portal/datasets/fmr/fmrs/FY2018_code/2018summary.odn?fips=5513799999&amp;year=2018&amp;selection_type=county&amp;fmrtype=Final" TargetMode="External"/><Relationship Id="rId1" Type="http://schemas.openxmlformats.org/officeDocument/2006/relationships/hyperlink" Target="https://www.huduser.gov/portal/datasets/fmr/fmrs/FY2018_code/2018summary.odn?fips=5500199999&amp;year=2018&amp;selection_type=county&amp;fmrtype=Final" TargetMode="External"/><Relationship Id="rId6" Type="http://schemas.openxmlformats.org/officeDocument/2006/relationships/hyperlink" Target="https://www.huduser.gov/portal/datasets/fmr/fmrs/FY2018_code/2018summary.odn?fips=5501199999&amp;year=2018&amp;selection_type=county&amp;fmrtype=Fi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04CD2-890F-49B6-AD32-371121D48C60}">
  <dimension ref="A1:J85"/>
  <sheetViews>
    <sheetView topLeftCell="A4" zoomScaleNormal="100" workbookViewId="0">
      <selection activeCell="L10" sqref="L10"/>
    </sheetView>
  </sheetViews>
  <sheetFormatPr defaultColWidth="9.28515625" defaultRowHeight="15.75" x14ac:dyDescent="0.25"/>
  <cols>
    <col min="1" max="1" width="19.7109375" style="2" bestFit="1" customWidth="1"/>
    <col min="2" max="2" width="64" style="2" bestFit="1" customWidth="1"/>
    <col min="3" max="3" width="15.5703125" style="2" bestFit="1" customWidth="1"/>
    <col min="4" max="4" width="12.42578125" style="2" customWidth="1"/>
    <col min="5" max="5" width="9.28515625" style="2"/>
    <col min="6" max="6" width="13.28515625" style="2" bestFit="1" customWidth="1"/>
    <col min="7" max="7" width="10.85546875" style="16" customWidth="1"/>
    <col min="8" max="8" width="0" style="2" hidden="1" customWidth="1"/>
    <col min="9" max="9" width="12.5703125" style="2" hidden="1" customWidth="1"/>
    <col min="10" max="16384" width="9.28515625" style="2"/>
  </cols>
  <sheetData>
    <row r="1" spans="1:10" s="20" customFormat="1" ht="18.75" x14ac:dyDescent="0.3">
      <c r="B1" s="21" t="s">
        <v>144</v>
      </c>
    </row>
    <row r="2" spans="1:10" s="22" customFormat="1" ht="18.75" x14ac:dyDescent="0.3">
      <c r="B2" s="21" t="s">
        <v>139</v>
      </c>
    </row>
    <row r="3" spans="1:10" s="22" customFormat="1" ht="18.75" x14ac:dyDescent="0.3">
      <c r="B3" s="21" t="s">
        <v>152</v>
      </c>
    </row>
    <row r="4" spans="1:10" s="32" customFormat="1" ht="17.25" x14ac:dyDescent="0.3"/>
    <row r="5" spans="1:10" s="32" customFormat="1" ht="17.25" x14ac:dyDescent="0.3">
      <c r="A5" s="28" t="s">
        <v>154</v>
      </c>
      <c r="B5" s="29"/>
      <c r="C5" s="30"/>
      <c r="D5" s="31"/>
      <c r="E5" s="31"/>
      <c r="F5" s="31"/>
      <c r="G5" s="31"/>
      <c r="H5" s="31"/>
      <c r="I5" s="31"/>
      <c r="J5" s="44"/>
    </row>
    <row r="6" spans="1:10" s="32" customFormat="1" ht="17.25" x14ac:dyDescent="0.3">
      <c r="A6" s="28" t="s">
        <v>156</v>
      </c>
      <c r="B6" s="29"/>
      <c r="C6" s="33"/>
      <c r="D6" s="31"/>
      <c r="E6" s="31"/>
      <c r="F6" s="31"/>
      <c r="G6" s="31"/>
      <c r="H6" s="31"/>
      <c r="I6" s="31"/>
      <c r="J6" s="44"/>
    </row>
    <row r="7" spans="1:10" s="32" customFormat="1" ht="17.25" x14ac:dyDescent="0.3">
      <c r="A7" s="34"/>
      <c r="B7" s="35"/>
      <c r="C7" s="36"/>
      <c r="J7" s="44"/>
    </row>
    <row r="8" spans="1:10" s="32" customFormat="1" ht="17.25" x14ac:dyDescent="0.3">
      <c r="A8" s="37" t="s">
        <v>149</v>
      </c>
      <c r="B8" s="38"/>
      <c r="C8" s="39"/>
      <c r="D8" s="40"/>
      <c r="E8" s="40"/>
      <c r="F8" s="40"/>
      <c r="G8" s="40"/>
      <c r="H8" s="40"/>
      <c r="I8" s="40"/>
      <c r="J8" s="44"/>
    </row>
    <row r="9" spans="1:10" s="32" customFormat="1" ht="17.25" x14ac:dyDescent="0.3">
      <c r="A9" s="37" t="s">
        <v>150</v>
      </c>
      <c r="B9" s="38"/>
      <c r="C9" s="39"/>
      <c r="D9" s="40"/>
      <c r="E9" s="40"/>
      <c r="F9" s="40"/>
      <c r="G9" s="40"/>
      <c r="H9" s="40"/>
      <c r="I9" s="40"/>
      <c r="J9" s="44"/>
    </row>
    <row r="10" spans="1:10" s="44" customFormat="1" ht="17.25" x14ac:dyDescent="0.3">
      <c r="A10" s="41"/>
      <c r="B10" s="42"/>
      <c r="C10" s="43"/>
    </row>
    <row r="11" spans="1:10" s="44" customFormat="1" ht="17.25" x14ac:dyDescent="0.3">
      <c r="A11" s="45" t="s">
        <v>153</v>
      </c>
      <c r="B11" s="46"/>
      <c r="C11" s="43"/>
    </row>
    <row r="12" spans="1:10" s="32" customFormat="1" ht="17.25" x14ac:dyDescent="0.3">
      <c r="A12" s="41"/>
      <c r="B12" s="42"/>
      <c r="C12" s="43"/>
      <c r="D12" s="44"/>
    </row>
    <row r="13" spans="1:10" s="8" customFormat="1" ht="31.5" x14ac:dyDescent="0.25">
      <c r="A13" s="3" t="s">
        <v>0</v>
      </c>
      <c r="B13" s="3" t="s">
        <v>1</v>
      </c>
      <c r="C13" s="13" t="s">
        <v>155</v>
      </c>
      <c r="D13" s="14" t="s">
        <v>140</v>
      </c>
      <c r="E13" s="14" t="s">
        <v>141</v>
      </c>
      <c r="F13" s="14" t="s">
        <v>146</v>
      </c>
      <c r="G13" s="17" t="s">
        <v>145</v>
      </c>
      <c r="H13" s="17" t="s">
        <v>147</v>
      </c>
      <c r="I13" s="17" t="s">
        <v>148</v>
      </c>
    </row>
    <row r="14" spans="1:10" x14ac:dyDescent="0.25">
      <c r="A14" s="4" t="s">
        <v>2</v>
      </c>
      <c r="B14" s="5" t="s">
        <v>3</v>
      </c>
      <c r="C14" s="6">
        <v>544</v>
      </c>
      <c r="D14" s="27">
        <v>192</v>
      </c>
      <c r="E14" s="27">
        <f>C14+D14</f>
        <v>736</v>
      </c>
      <c r="F14" s="19">
        <f>E14*12/365</f>
        <v>24.197260273972603</v>
      </c>
      <c r="G14" s="18">
        <f>829.77*12/365</f>
        <v>27.280109589041096</v>
      </c>
      <c r="H14" s="18">
        <f>MIN(F14,G14)</f>
        <v>24.197260273972603</v>
      </c>
      <c r="I14" s="18" t="str">
        <f>IF(H14=F14,$F$13,$G$13)</f>
        <v>HUD+FS/day</v>
      </c>
    </row>
    <row r="15" spans="1:10" x14ac:dyDescent="0.25">
      <c r="A15" s="4" t="s">
        <v>4</v>
      </c>
      <c r="B15" s="5" t="s">
        <v>5</v>
      </c>
      <c r="C15" s="6">
        <v>518</v>
      </c>
      <c r="D15" s="27">
        <v>192</v>
      </c>
      <c r="E15" s="27">
        <f t="shared" ref="E15:E78" si="0">C15+D15</f>
        <v>710</v>
      </c>
      <c r="F15" s="19">
        <f t="shared" ref="F15:F78" si="1">E15*12/365</f>
        <v>23.342465753424658</v>
      </c>
      <c r="G15" s="18">
        <f t="shared" ref="G15:G78" si="2">829.77*12/365</f>
        <v>27.280109589041096</v>
      </c>
      <c r="H15" s="18">
        <f t="shared" ref="H15:H78" si="3">MIN(F15,G15)</f>
        <v>23.342465753424658</v>
      </c>
      <c r="I15" s="18" t="str">
        <f t="shared" ref="I15:I78" si="4">IF(H15=F15,$F$13,$G$13)</f>
        <v>HUD+FS/day</v>
      </c>
    </row>
    <row r="16" spans="1:10" x14ac:dyDescent="0.25">
      <c r="A16" s="4" t="s">
        <v>6</v>
      </c>
      <c r="B16" s="5" t="s">
        <v>7</v>
      </c>
      <c r="C16" s="6">
        <v>518</v>
      </c>
      <c r="D16" s="27">
        <v>192</v>
      </c>
      <c r="E16" s="27">
        <f t="shared" si="0"/>
        <v>710</v>
      </c>
      <c r="F16" s="19">
        <f t="shared" si="1"/>
        <v>23.342465753424658</v>
      </c>
      <c r="G16" s="18">
        <f t="shared" si="2"/>
        <v>27.280109589041096</v>
      </c>
      <c r="H16" s="18">
        <f t="shared" si="3"/>
        <v>23.342465753424658</v>
      </c>
      <c r="I16" s="18" t="str">
        <f t="shared" si="4"/>
        <v>HUD+FS/day</v>
      </c>
    </row>
    <row r="17" spans="1:9" x14ac:dyDescent="0.25">
      <c r="A17" s="4" t="s">
        <v>8</v>
      </c>
      <c r="B17" s="5" t="s">
        <v>9</v>
      </c>
      <c r="C17" s="6">
        <v>526</v>
      </c>
      <c r="D17" s="27">
        <v>192</v>
      </c>
      <c r="E17" s="27">
        <f t="shared" si="0"/>
        <v>718</v>
      </c>
      <c r="F17" s="19">
        <f t="shared" si="1"/>
        <v>23.605479452054794</v>
      </c>
      <c r="G17" s="18">
        <f t="shared" si="2"/>
        <v>27.280109589041096</v>
      </c>
      <c r="H17" s="18">
        <f t="shared" si="3"/>
        <v>23.605479452054794</v>
      </c>
      <c r="I17" s="18" t="str">
        <f t="shared" si="4"/>
        <v>HUD+FS/day</v>
      </c>
    </row>
    <row r="18" spans="1:9" x14ac:dyDescent="0.25">
      <c r="A18" s="4" t="s">
        <v>10</v>
      </c>
      <c r="B18" s="7" t="s">
        <v>11</v>
      </c>
      <c r="C18" s="6">
        <v>591</v>
      </c>
      <c r="D18" s="27">
        <v>192</v>
      </c>
      <c r="E18" s="27">
        <f t="shared" si="0"/>
        <v>783</v>
      </c>
      <c r="F18" s="19">
        <f t="shared" si="1"/>
        <v>25.742465753424657</v>
      </c>
      <c r="G18" s="18">
        <f t="shared" si="2"/>
        <v>27.280109589041096</v>
      </c>
      <c r="H18" s="18">
        <f t="shared" si="3"/>
        <v>25.742465753424657</v>
      </c>
      <c r="I18" s="18" t="str">
        <f t="shared" si="4"/>
        <v>HUD+FS/day</v>
      </c>
    </row>
    <row r="19" spans="1:9" x14ac:dyDescent="0.25">
      <c r="A19" s="4" t="s">
        <v>12</v>
      </c>
      <c r="B19" s="5" t="s">
        <v>13</v>
      </c>
      <c r="C19" s="6">
        <v>534</v>
      </c>
      <c r="D19" s="27">
        <v>192</v>
      </c>
      <c r="E19" s="27">
        <f t="shared" si="0"/>
        <v>726</v>
      </c>
      <c r="F19" s="19">
        <f t="shared" si="1"/>
        <v>23.86849315068493</v>
      </c>
      <c r="G19" s="18">
        <f t="shared" si="2"/>
        <v>27.280109589041096</v>
      </c>
      <c r="H19" s="18">
        <f t="shared" si="3"/>
        <v>23.86849315068493</v>
      </c>
      <c r="I19" s="18" t="str">
        <f t="shared" si="4"/>
        <v>HUD+FS/day</v>
      </c>
    </row>
    <row r="20" spans="1:9" x14ac:dyDescent="0.25">
      <c r="A20" s="4" t="s">
        <v>14</v>
      </c>
      <c r="B20" s="5" t="s">
        <v>15</v>
      </c>
      <c r="C20" s="6">
        <v>518</v>
      </c>
      <c r="D20" s="27">
        <v>192</v>
      </c>
      <c r="E20" s="27">
        <f t="shared" si="0"/>
        <v>710</v>
      </c>
      <c r="F20" s="19">
        <f t="shared" si="1"/>
        <v>23.342465753424658</v>
      </c>
      <c r="G20" s="18">
        <f t="shared" si="2"/>
        <v>27.280109589041096</v>
      </c>
      <c r="H20" s="18">
        <f t="shared" si="3"/>
        <v>23.342465753424658</v>
      </c>
      <c r="I20" s="18" t="str">
        <f t="shared" si="4"/>
        <v>HUD+FS/day</v>
      </c>
    </row>
    <row r="21" spans="1:9" x14ac:dyDescent="0.25">
      <c r="A21" s="4" t="s">
        <v>16</v>
      </c>
      <c r="B21" s="7" t="s">
        <v>17</v>
      </c>
      <c r="C21" s="6">
        <v>641</v>
      </c>
      <c r="D21" s="27">
        <v>192</v>
      </c>
      <c r="E21" s="27">
        <f t="shared" si="0"/>
        <v>833</v>
      </c>
      <c r="F21" s="15">
        <f t="shared" si="1"/>
        <v>27.386301369863013</v>
      </c>
      <c r="G21" s="18">
        <f t="shared" si="2"/>
        <v>27.280109589041096</v>
      </c>
      <c r="H21" s="18">
        <f t="shared" si="3"/>
        <v>27.280109589041096</v>
      </c>
      <c r="I21" s="18" t="str">
        <f t="shared" si="4"/>
        <v>SSI-E/Day</v>
      </c>
    </row>
    <row r="22" spans="1:9" x14ac:dyDescent="0.25">
      <c r="A22" s="4" t="s">
        <v>18</v>
      </c>
      <c r="B22" s="7" t="s">
        <v>19</v>
      </c>
      <c r="C22" s="6">
        <v>581</v>
      </c>
      <c r="D22" s="27">
        <v>192</v>
      </c>
      <c r="E22" s="27">
        <f t="shared" si="0"/>
        <v>773</v>
      </c>
      <c r="F22" s="15">
        <f t="shared" si="1"/>
        <v>25.413698630136988</v>
      </c>
      <c r="G22" s="18">
        <f t="shared" si="2"/>
        <v>27.280109589041096</v>
      </c>
      <c r="H22" s="18">
        <f t="shared" si="3"/>
        <v>25.413698630136988</v>
      </c>
      <c r="I22" s="18" t="str">
        <f t="shared" si="4"/>
        <v>HUD+FS/day</v>
      </c>
    </row>
    <row r="23" spans="1:9" x14ac:dyDescent="0.25">
      <c r="A23" s="4" t="s">
        <v>20</v>
      </c>
      <c r="B23" s="5" t="s">
        <v>21</v>
      </c>
      <c r="C23" s="6">
        <v>532</v>
      </c>
      <c r="D23" s="27">
        <v>192</v>
      </c>
      <c r="E23" s="27">
        <f t="shared" si="0"/>
        <v>724</v>
      </c>
      <c r="F23" s="15">
        <f t="shared" si="1"/>
        <v>23.802739726027397</v>
      </c>
      <c r="G23" s="18">
        <f t="shared" si="2"/>
        <v>27.280109589041096</v>
      </c>
      <c r="H23" s="18">
        <f t="shared" si="3"/>
        <v>23.802739726027397</v>
      </c>
      <c r="I23" s="18" t="str">
        <f t="shared" si="4"/>
        <v>HUD+FS/day</v>
      </c>
    </row>
    <row r="24" spans="1:9" x14ac:dyDescent="0.25">
      <c r="A24" s="4" t="s">
        <v>22</v>
      </c>
      <c r="B24" s="7" t="s">
        <v>23</v>
      </c>
      <c r="C24" s="6">
        <v>648</v>
      </c>
      <c r="D24" s="27">
        <v>192</v>
      </c>
      <c r="E24" s="27">
        <f t="shared" si="0"/>
        <v>840</v>
      </c>
      <c r="F24" s="15">
        <f t="shared" si="1"/>
        <v>27.616438356164384</v>
      </c>
      <c r="G24" s="18">
        <f t="shared" si="2"/>
        <v>27.280109589041096</v>
      </c>
      <c r="H24" s="18">
        <f t="shared" si="3"/>
        <v>27.280109589041096</v>
      </c>
      <c r="I24" s="18" t="str">
        <f t="shared" si="4"/>
        <v>SSI-E/Day</v>
      </c>
    </row>
    <row r="25" spans="1:9" x14ac:dyDescent="0.25">
      <c r="A25" s="4" t="s">
        <v>24</v>
      </c>
      <c r="B25" s="5" t="s">
        <v>25</v>
      </c>
      <c r="C25" s="6">
        <v>518</v>
      </c>
      <c r="D25" s="27">
        <v>192</v>
      </c>
      <c r="E25" s="27">
        <f t="shared" si="0"/>
        <v>710</v>
      </c>
      <c r="F25" s="15">
        <f t="shared" si="1"/>
        <v>23.342465753424658</v>
      </c>
      <c r="G25" s="18">
        <f t="shared" si="2"/>
        <v>27.280109589041096</v>
      </c>
      <c r="H25" s="18">
        <f t="shared" si="3"/>
        <v>23.342465753424658</v>
      </c>
      <c r="I25" s="18" t="str">
        <f t="shared" si="4"/>
        <v>HUD+FS/day</v>
      </c>
    </row>
    <row r="26" spans="1:9" x14ac:dyDescent="0.25">
      <c r="A26" s="4" t="s">
        <v>26</v>
      </c>
      <c r="B26" s="7" t="s">
        <v>27</v>
      </c>
      <c r="C26" s="6">
        <v>924</v>
      </c>
      <c r="D26" s="27">
        <v>192</v>
      </c>
      <c r="E26" s="27">
        <f t="shared" si="0"/>
        <v>1116</v>
      </c>
      <c r="F26" s="15">
        <f t="shared" si="1"/>
        <v>36.69041095890411</v>
      </c>
      <c r="G26" s="18">
        <f t="shared" si="2"/>
        <v>27.280109589041096</v>
      </c>
      <c r="H26" s="18">
        <f t="shared" si="3"/>
        <v>27.280109589041096</v>
      </c>
      <c r="I26" s="18" t="str">
        <f t="shared" si="4"/>
        <v>SSI-E/Day</v>
      </c>
    </row>
    <row r="27" spans="1:9" x14ac:dyDescent="0.25">
      <c r="A27" s="4" t="s">
        <v>28</v>
      </c>
      <c r="B27" s="5" t="s">
        <v>29</v>
      </c>
      <c r="C27" s="6">
        <v>570</v>
      </c>
      <c r="D27" s="27">
        <v>192</v>
      </c>
      <c r="E27" s="27">
        <f t="shared" si="0"/>
        <v>762</v>
      </c>
      <c r="F27" s="15">
        <f t="shared" si="1"/>
        <v>25.052054794520547</v>
      </c>
      <c r="G27" s="18">
        <f t="shared" si="2"/>
        <v>27.280109589041096</v>
      </c>
      <c r="H27" s="18">
        <f t="shared" si="3"/>
        <v>25.052054794520547</v>
      </c>
      <c r="I27" s="18" t="str">
        <f t="shared" si="4"/>
        <v>HUD+FS/day</v>
      </c>
    </row>
    <row r="28" spans="1:9" x14ac:dyDescent="0.25">
      <c r="A28" s="4" t="s">
        <v>30</v>
      </c>
      <c r="B28" s="5" t="s">
        <v>31</v>
      </c>
      <c r="C28" s="6">
        <v>588</v>
      </c>
      <c r="D28" s="27">
        <v>192</v>
      </c>
      <c r="E28" s="27">
        <f t="shared" si="0"/>
        <v>780</v>
      </c>
      <c r="F28" s="15">
        <f t="shared" si="1"/>
        <v>25.643835616438356</v>
      </c>
      <c r="G28" s="18">
        <f t="shared" si="2"/>
        <v>27.280109589041096</v>
      </c>
      <c r="H28" s="18">
        <f t="shared" si="3"/>
        <v>25.643835616438356</v>
      </c>
      <c r="I28" s="18" t="str">
        <f t="shared" si="4"/>
        <v>HUD+FS/day</v>
      </c>
    </row>
    <row r="29" spans="1:9" x14ac:dyDescent="0.25">
      <c r="A29" s="4" t="s">
        <v>32</v>
      </c>
      <c r="B29" s="7" t="s">
        <v>33</v>
      </c>
      <c r="C29" s="6">
        <v>662</v>
      </c>
      <c r="D29" s="27">
        <v>192</v>
      </c>
      <c r="E29" s="27">
        <f t="shared" si="0"/>
        <v>854</v>
      </c>
      <c r="F29" s="15">
        <f t="shared" si="1"/>
        <v>28.076712328767123</v>
      </c>
      <c r="G29" s="18">
        <f t="shared" si="2"/>
        <v>27.280109589041096</v>
      </c>
      <c r="H29" s="18">
        <f t="shared" si="3"/>
        <v>27.280109589041096</v>
      </c>
      <c r="I29" s="18" t="str">
        <f t="shared" si="4"/>
        <v>SSI-E/Day</v>
      </c>
    </row>
    <row r="30" spans="1:9" x14ac:dyDescent="0.25">
      <c r="A30" s="4" t="s">
        <v>34</v>
      </c>
      <c r="B30" s="5" t="s">
        <v>35</v>
      </c>
      <c r="C30" s="6">
        <v>538</v>
      </c>
      <c r="D30" s="27">
        <v>192</v>
      </c>
      <c r="E30" s="27">
        <f t="shared" si="0"/>
        <v>730</v>
      </c>
      <c r="F30" s="15">
        <f t="shared" si="1"/>
        <v>24</v>
      </c>
      <c r="G30" s="18">
        <f t="shared" si="2"/>
        <v>27.280109589041096</v>
      </c>
      <c r="H30" s="18">
        <f t="shared" si="3"/>
        <v>24</v>
      </c>
      <c r="I30" s="18" t="str">
        <f t="shared" si="4"/>
        <v>HUD+FS/day</v>
      </c>
    </row>
    <row r="31" spans="1:9" x14ac:dyDescent="0.25">
      <c r="A31" s="4" t="s">
        <v>36</v>
      </c>
      <c r="B31" s="7" t="s">
        <v>19</v>
      </c>
      <c r="C31" s="6">
        <v>581</v>
      </c>
      <c r="D31" s="27">
        <v>192</v>
      </c>
      <c r="E31" s="27">
        <f t="shared" si="0"/>
        <v>773</v>
      </c>
      <c r="F31" s="15">
        <f t="shared" si="1"/>
        <v>25.413698630136988</v>
      </c>
      <c r="G31" s="18">
        <f t="shared" si="2"/>
        <v>27.280109589041096</v>
      </c>
      <c r="H31" s="18">
        <f t="shared" si="3"/>
        <v>25.413698630136988</v>
      </c>
      <c r="I31" s="18" t="str">
        <f t="shared" si="4"/>
        <v>HUD+FS/day</v>
      </c>
    </row>
    <row r="32" spans="1:9" x14ac:dyDescent="0.25">
      <c r="A32" s="4" t="s">
        <v>37</v>
      </c>
      <c r="B32" s="5" t="s">
        <v>38</v>
      </c>
      <c r="C32" s="6">
        <v>533</v>
      </c>
      <c r="D32" s="27">
        <v>192</v>
      </c>
      <c r="E32" s="27">
        <f t="shared" si="0"/>
        <v>725</v>
      </c>
      <c r="F32" s="15">
        <f t="shared" si="1"/>
        <v>23.835616438356166</v>
      </c>
      <c r="G32" s="18">
        <f t="shared" si="2"/>
        <v>27.280109589041096</v>
      </c>
      <c r="H32" s="18">
        <f t="shared" si="3"/>
        <v>23.835616438356166</v>
      </c>
      <c r="I32" s="18" t="str">
        <f t="shared" si="4"/>
        <v>HUD+FS/day</v>
      </c>
    </row>
    <row r="33" spans="1:9" x14ac:dyDescent="0.25">
      <c r="A33" s="4" t="s">
        <v>39</v>
      </c>
      <c r="B33" s="7" t="s">
        <v>40</v>
      </c>
      <c r="C33" s="6">
        <v>588</v>
      </c>
      <c r="D33" s="27">
        <v>192</v>
      </c>
      <c r="E33" s="27">
        <f t="shared" si="0"/>
        <v>780</v>
      </c>
      <c r="F33" s="15">
        <f t="shared" si="1"/>
        <v>25.643835616438356</v>
      </c>
      <c r="G33" s="18">
        <f t="shared" si="2"/>
        <v>27.280109589041096</v>
      </c>
      <c r="H33" s="18">
        <f t="shared" si="3"/>
        <v>25.643835616438356</v>
      </c>
      <c r="I33" s="18" t="str">
        <f t="shared" si="4"/>
        <v>HUD+FS/day</v>
      </c>
    </row>
    <row r="34" spans="1:9" x14ac:dyDescent="0.25">
      <c r="A34" s="4" t="s">
        <v>41</v>
      </c>
      <c r="B34" s="5" t="s">
        <v>42</v>
      </c>
      <c r="C34" s="6">
        <v>543</v>
      </c>
      <c r="D34" s="27">
        <v>192</v>
      </c>
      <c r="E34" s="27">
        <f t="shared" si="0"/>
        <v>735</v>
      </c>
      <c r="F34" s="15">
        <f t="shared" si="1"/>
        <v>24.164383561643834</v>
      </c>
      <c r="G34" s="18">
        <f t="shared" si="2"/>
        <v>27.280109589041096</v>
      </c>
      <c r="H34" s="18">
        <f t="shared" si="3"/>
        <v>24.164383561643834</v>
      </c>
      <c r="I34" s="18" t="str">
        <f t="shared" si="4"/>
        <v>HUD+FS/day</v>
      </c>
    </row>
    <row r="35" spans="1:9" x14ac:dyDescent="0.25">
      <c r="A35" s="4" t="s">
        <v>43</v>
      </c>
      <c r="B35" s="5" t="s">
        <v>44</v>
      </c>
      <c r="C35" s="6">
        <v>542</v>
      </c>
      <c r="D35" s="27">
        <v>192</v>
      </c>
      <c r="E35" s="27">
        <f t="shared" si="0"/>
        <v>734</v>
      </c>
      <c r="F35" s="15">
        <f t="shared" si="1"/>
        <v>24.13150684931507</v>
      </c>
      <c r="G35" s="18">
        <f t="shared" si="2"/>
        <v>27.280109589041096</v>
      </c>
      <c r="H35" s="18">
        <f t="shared" si="3"/>
        <v>24.13150684931507</v>
      </c>
      <c r="I35" s="18" t="str">
        <f t="shared" si="4"/>
        <v>HUD+FS/day</v>
      </c>
    </row>
    <row r="36" spans="1:9" x14ac:dyDescent="0.25">
      <c r="A36" s="4" t="s">
        <v>45</v>
      </c>
      <c r="B36" s="7" t="s">
        <v>46</v>
      </c>
      <c r="C36" s="6">
        <v>585</v>
      </c>
      <c r="D36" s="27">
        <v>192</v>
      </c>
      <c r="E36" s="27">
        <f t="shared" si="0"/>
        <v>777</v>
      </c>
      <c r="F36" s="15">
        <f t="shared" si="1"/>
        <v>25.545205479452054</v>
      </c>
      <c r="G36" s="18">
        <f t="shared" si="2"/>
        <v>27.280109589041096</v>
      </c>
      <c r="H36" s="18">
        <f t="shared" si="3"/>
        <v>25.545205479452054</v>
      </c>
      <c r="I36" s="18" t="str">
        <f t="shared" si="4"/>
        <v>HUD+FS/day</v>
      </c>
    </row>
    <row r="37" spans="1:9" x14ac:dyDescent="0.25">
      <c r="A37" s="4" t="s">
        <v>47</v>
      </c>
      <c r="B37" s="5" t="s">
        <v>48</v>
      </c>
      <c r="C37" s="6">
        <v>518</v>
      </c>
      <c r="D37" s="27">
        <v>192</v>
      </c>
      <c r="E37" s="27">
        <f t="shared" si="0"/>
        <v>710</v>
      </c>
      <c r="F37" s="15">
        <f t="shared" si="1"/>
        <v>23.342465753424658</v>
      </c>
      <c r="G37" s="18">
        <f t="shared" si="2"/>
        <v>27.280109589041096</v>
      </c>
      <c r="H37" s="18">
        <f t="shared" si="3"/>
        <v>23.342465753424658</v>
      </c>
      <c r="I37" s="18" t="str">
        <f t="shared" si="4"/>
        <v>HUD+FS/day</v>
      </c>
    </row>
    <row r="38" spans="1:9" x14ac:dyDescent="0.25">
      <c r="A38" s="4" t="s">
        <v>49</v>
      </c>
      <c r="B38" s="7" t="s">
        <v>50</v>
      </c>
      <c r="C38" s="6">
        <v>595</v>
      </c>
      <c r="D38" s="27">
        <v>192</v>
      </c>
      <c r="E38" s="27">
        <f t="shared" si="0"/>
        <v>787</v>
      </c>
      <c r="F38" s="15">
        <f t="shared" si="1"/>
        <v>25.873972602739727</v>
      </c>
      <c r="G38" s="18">
        <f t="shared" si="2"/>
        <v>27.280109589041096</v>
      </c>
      <c r="H38" s="18">
        <f t="shared" si="3"/>
        <v>25.873972602739727</v>
      </c>
      <c r="I38" s="18" t="str">
        <f t="shared" si="4"/>
        <v>HUD+FS/day</v>
      </c>
    </row>
    <row r="39" spans="1:9" x14ac:dyDescent="0.25">
      <c r="A39" s="4" t="s">
        <v>51</v>
      </c>
      <c r="B39" s="5" t="s">
        <v>52</v>
      </c>
      <c r="C39" s="6">
        <v>542</v>
      </c>
      <c r="D39" s="27">
        <v>192</v>
      </c>
      <c r="E39" s="27">
        <f t="shared" si="0"/>
        <v>734</v>
      </c>
      <c r="F39" s="15">
        <f t="shared" si="1"/>
        <v>24.13150684931507</v>
      </c>
      <c r="G39" s="18">
        <f t="shared" si="2"/>
        <v>27.280109589041096</v>
      </c>
      <c r="H39" s="18">
        <f t="shared" si="3"/>
        <v>24.13150684931507</v>
      </c>
      <c r="I39" s="18" t="str">
        <f t="shared" si="4"/>
        <v>HUD+FS/day</v>
      </c>
    </row>
    <row r="40" spans="1:9" x14ac:dyDescent="0.25">
      <c r="A40" s="4" t="s">
        <v>53</v>
      </c>
      <c r="B40" s="5" t="s">
        <v>54</v>
      </c>
      <c r="C40" s="6">
        <v>535</v>
      </c>
      <c r="D40" s="27">
        <v>192</v>
      </c>
      <c r="E40" s="27">
        <f t="shared" si="0"/>
        <v>727</v>
      </c>
      <c r="F40" s="15">
        <f t="shared" si="1"/>
        <v>23.901369863013699</v>
      </c>
      <c r="G40" s="18">
        <f t="shared" si="2"/>
        <v>27.280109589041096</v>
      </c>
      <c r="H40" s="18">
        <f t="shared" si="3"/>
        <v>23.901369863013699</v>
      </c>
      <c r="I40" s="18" t="str">
        <f t="shared" si="4"/>
        <v>HUD+FS/day</v>
      </c>
    </row>
    <row r="41" spans="1:9" x14ac:dyDescent="0.25">
      <c r="A41" s="4" t="s">
        <v>55</v>
      </c>
      <c r="B41" s="5" t="s">
        <v>56</v>
      </c>
      <c r="C41" s="6">
        <v>618</v>
      </c>
      <c r="D41" s="27">
        <v>192</v>
      </c>
      <c r="E41" s="27">
        <f t="shared" si="0"/>
        <v>810</v>
      </c>
      <c r="F41" s="15">
        <f t="shared" si="1"/>
        <v>26.63013698630137</v>
      </c>
      <c r="G41" s="18">
        <f t="shared" si="2"/>
        <v>27.280109589041096</v>
      </c>
      <c r="H41" s="18">
        <f t="shared" si="3"/>
        <v>26.63013698630137</v>
      </c>
      <c r="I41" s="18" t="str">
        <f t="shared" si="4"/>
        <v>HUD+FS/day</v>
      </c>
    </row>
    <row r="42" spans="1:9" x14ac:dyDescent="0.25">
      <c r="A42" s="4" t="s">
        <v>57</v>
      </c>
      <c r="B42" s="5" t="s">
        <v>58</v>
      </c>
      <c r="C42" s="6">
        <v>550</v>
      </c>
      <c r="D42" s="27">
        <v>192</v>
      </c>
      <c r="E42" s="27">
        <f t="shared" si="0"/>
        <v>742</v>
      </c>
      <c r="F42" s="15">
        <f t="shared" si="1"/>
        <v>24.394520547945206</v>
      </c>
      <c r="G42" s="18">
        <f t="shared" si="2"/>
        <v>27.280109589041096</v>
      </c>
      <c r="H42" s="18">
        <f t="shared" si="3"/>
        <v>24.394520547945206</v>
      </c>
      <c r="I42" s="18" t="str">
        <f t="shared" si="4"/>
        <v>HUD+FS/day</v>
      </c>
    </row>
    <row r="43" spans="1:9" x14ac:dyDescent="0.25">
      <c r="A43" s="4" t="s">
        <v>59</v>
      </c>
      <c r="B43" s="7" t="s">
        <v>60</v>
      </c>
      <c r="C43" s="6">
        <v>676</v>
      </c>
      <c r="D43" s="27">
        <v>192</v>
      </c>
      <c r="E43" s="27">
        <f t="shared" si="0"/>
        <v>868</v>
      </c>
      <c r="F43" s="15">
        <f t="shared" si="1"/>
        <v>28.536986301369861</v>
      </c>
      <c r="G43" s="18">
        <f t="shared" si="2"/>
        <v>27.280109589041096</v>
      </c>
      <c r="H43" s="18">
        <f t="shared" si="3"/>
        <v>27.280109589041096</v>
      </c>
      <c r="I43" s="18" t="str">
        <f t="shared" si="4"/>
        <v>SSI-E/Day</v>
      </c>
    </row>
    <row r="44" spans="1:9" x14ac:dyDescent="0.25">
      <c r="A44" s="4" t="s">
        <v>61</v>
      </c>
      <c r="B44" s="7" t="s">
        <v>11</v>
      </c>
      <c r="C44" s="6">
        <v>591</v>
      </c>
      <c r="D44" s="27">
        <v>192</v>
      </c>
      <c r="E44" s="27">
        <f t="shared" si="0"/>
        <v>783</v>
      </c>
      <c r="F44" s="15">
        <f t="shared" si="1"/>
        <v>25.742465753424657</v>
      </c>
      <c r="G44" s="18">
        <f t="shared" si="2"/>
        <v>27.280109589041096</v>
      </c>
      <c r="H44" s="18">
        <f t="shared" si="3"/>
        <v>25.742465753424657</v>
      </c>
      <c r="I44" s="18" t="str">
        <f t="shared" si="4"/>
        <v>HUD+FS/day</v>
      </c>
    </row>
    <row r="45" spans="1:9" x14ac:dyDescent="0.25">
      <c r="A45" s="4" t="s">
        <v>62</v>
      </c>
      <c r="B45" s="7" t="s">
        <v>63</v>
      </c>
      <c r="C45" s="6">
        <v>596</v>
      </c>
      <c r="D45" s="27">
        <v>192</v>
      </c>
      <c r="E45" s="27">
        <f t="shared" si="0"/>
        <v>788</v>
      </c>
      <c r="F45" s="15">
        <f t="shared" si="1"/>
        <v>25.906849315068492</v>
      </c>
      <c r="G45" s="18">
        <f t="shared" si="2"/>
        <v>27.280109589041096</v>
      </c>
      <c r="H45" s="18">
        <f t="shared" si="3"/>
        <v>25.906849315068492</v>
      </c>
      <c r="I45" s="18" t="str">
        <f t="shared" si="4"/>
        <v>HUD+FS/day</v>
      </c>
    </row>
    <row r="46" spans="1:9" x14ac:dyDescent="0.25">
      <c r="A46" s="4" t="s">
        <v>64</v>
      </c>
      <c r="B46" s="5" t="s">
        <v>65</v>
      </c>
      <c r="C46" s="6">
        <v>529</v>
      </c>
      <c r="D46" s="27">
        <v>192</v>
      </c>
      <c r="E46" s="27">
        <f t="shared" si="0"/>
        <v>721</v>
      </c>
      <c r="F46" s="15">
        <f t="shared" si="1"/>
        <v>23.704109589041096</v>
      </c>
      <c r="G46" s="18">
        <f t="shared" si="2"/>
        <v>27.280109589041096</v>
      </c>
      <c r="H46" s="18">
        <f t="shared" si="3"/>
        <v>23.704109589041096</v>
      </c>
      <c r="I46" s="18" t="str">
        <f t="shared" si="4"/>
        <v>HUD+FS/day</v>
      </c>
    </row>
    <row r="47" spans="1:9" x14ac:dyDescent="0.25">
      <c r="A47" s="4" t="s">
        <v>66</v>
      </c>
      <c r="B47" s="5" t="s">
        <v>67</v>
      </c>
      <c r="C47" s="6">
        <v>518</v>
      </c>
      <c r="D47" s="27">
        <v>192</v>
      </c>
      <c r="E47" s="27">
        <f t="shared" si="0"/>
        <v>710</v>
      </c>
      <c r="F47" s="15">
        <f t="shared" si="1"/>
        <v>23.342465753424658</v>
      </c>
      <c r="G47" s="18">
        <f t="shared" si="2"/>
        <v>27.280109589041096</v>
      </c>
      <c r="H47" s="18">
        <f t="shared" si="3"/>
        <v>23.342465753424658</v>
      </c>
      <c r="I47" s="18" t="str">
        <f t="shared" si="4"/>
        <v>HUD+FS/day</v>
      </c>
    </row>
    <row r="48" spans="1:9" x14ac:dyDescent="0.25">
      <c r="A48" s="4" t="s">
        <v>68</v>
      </c>
      <c r="B48" s="5" t="s">
        <v>69</v>
      </c>
      <c r="C48" s="6">
        <v>556</v>
      </c>
      <c r="D48" s="27">
        <v>192</v>
      </c>
      <c r="E48" s="27">
        <f t="shared" si="0"/>
        <v>748</v>
      </c>
      <c r="F48" s="15">
        <f t="shared" si="1"/>
        <v>24.591780821917808</v>
      </c>
      <c r="G48" s="18">
        <f t="shared" si="2"/>
        <v>27.280109589041096</v>
      </c>
      <c r="H48" s="18">
        <f t="shared" si="3"/>
        <v>24.591780821917808</v>
      </c>
      <c r="I48" s="18" t="str">
        <f t="shared" si="4"/>
        <v>HUD+FS/day</v>
      </c>
    </row>
    <row r="49" spans="1:9" x14ac:dyDescent="0.25">
      <c r="A49" s="4" t="s">
        <v>70</v>
      </c>
      <c r="B49" s="5" t="s">
        <v>71</v>
      </c>
      <c r="C49" s="6">
        <v>522</v>
      </c>
      <c r="D49" s="27">
        <v>192</v>
      </c>
      <c r="E49" s="27">
        <f t="shared" si="0"/>
        <v>714</v>
      </c>
      <c r="F49" s="15">
        <f t="shared" si="1"/>
        <v>23.473972602739725</v>
      </c>
      <c r="G49" s="18">
        <f t="shared" si="2"/>
        <v>27.280109589041096</v>
      </c>
      <c r="H49" s="18">
        <f t="shared" si="3"/>
        <v>23.473972602739725</v>
      </c>
      <c r="I49" s="18" t="str">
        <f t="shared" si="4"/>
        <v>HUD+FS/day</v>
      </c>
    </row>
    <row r="50" spans="1:9" x14ac:dyDescent="0.25">
      <c r="A50" s="4" t="s">
        <v>72</v>
      </c>
      <c r="B50" s="7" t="s">
        <v>73</v>
      </c>
      <c r="C50" s="6">
        <v>603</v>
      </c>
      <c r="D50" s="27">
        <v>192</v>
      </c>
      <c r="E50" s="27">
        <f t="shared" si="0"/>
        <v>795</v>
      </c>
      <c r="F50" s="15">
        <f t="shared" si="1"/>
        <v>26.136986301369863</v>
      </c>
      <c r="G50" s="18">
        <f t="shared" si="2"/>
        <v>27.280109589041096</v>
      </c>
      <c r="H50" s="18">
        <f t="shared" si="3"/>
        <v>26.136986301369863</v>
      </c>
      <c r="I50" s="18" t="str">
        <f t="shared" si="4"/>
        <v>HUD+FS/day</v>
      </c>
    </row>
    <row r="51" spans="1:9" x14ac:dyDescent="0.25">
      <c r="A51" s="4" t="s">
        <v>74</v>
      </c>
      <c r="B51" s="5" t="s">
        <v>75</v>
      </c>
      <c r="C51" s="6">
        <v>518</v>
      </c>
      <c r="D51" s="27">
        <v>192</v>
      </c>
      <c r="E51" s="27">
        <f t="shared" si="0"/>
        <v>710</v>
      </c>
      <c r="F51" s="15">
        <f t="shared" si="1"/>
        <v>23.342465753424658</v>
      </c>
      <c r="G51" s="18">
        <f t="shared" si="2"/>
        <v>27.280109589041096</v>
      </c>
      <c r="H51" s="18">
        <f t="shared" si="3"/>
        <v>23.342465753424658</v>
      </c>
      <c r="I51" s="18" t="str">
        <f t="shared" si="4"/>
        <v>HUD+FS/day</v>
      </c>
    </row>
    <row r="52" spans="1:9" x14ac:dyDescent="0.25">
      <c r="A52" s="4" t="s">
        <v>76</v>
      </c>
      <c r="B52" s="5" t="s">
        <v>77</v>
      </c>
      <c r="C52" s="6">
        <v>549</v>
      </c>
      <c r="D52" s="27">
        <v>192</v>
      </c>
      <c r="E52" s="27">
        <f t="shared" si="0"/>
        <v>741</v>
      </c>
      <c r="F52" s="15">
        <f t="shared" si="1"/>
        <v>24.361643835616437</v>
      </c>
      <c r="G52" s="18">
        <f t="shared" si="2"/>
        <v>27.280109589041096</v>
      </c>
      <c r="H52" s="18">
        <f t="shared" si="3"/>
        <v>24.361643835616437</v>
      </c>
      <c r="I52" s="18" t="str">
        <f t="shared" si="4"/>
        <v>HUD+FS/day</v>
      </c>
    </row>
    <row r="53" spans="1:9" x14ac:dyDescent="0.25">
      <c r="A53" s="4" t="s">
        <v>78</v>
      </c>
      <c r="B53" s="5" t="s">
        <v>79</v>
      </c>
      <c r="C53" s="6">
        <v>518</v>
      </c>
      <c r="D53" s="27">
        <v>192</v>
      </c>
      <c r="E53" s="27">
        <f t="shared" si="0"/>
        <v>710</v>
      </c>
      <c r="F53" s="15">
        <f t="shared" si="1"/>
        <v>23.342465753424658</v>
      </c>
      <c r="G53" s="18">
        <f t="shared" si="2"/>
        <v>27.280109589041096</v>
      </c>
      <c r="H53" s="18">
        <f t="shared" si="3"/>
        <v>23.342465753424658</v>
      </c>
      <c r="I53" s="18" t="str">
        <f t="shared" si="4"/>
        <v>HUD+FS/day</v>
      </c>
    </row>
    <row r="54" spans="1:9" x14ac:dyDescent="0.25">
      <c r="A54" s="4" t="s">
        <v>80</v>
      </c>
      <c r="B54" s="7" t="s">
        <v>81</v>
      </c>
      <c r="C54" s="6">
        <v>742</v>
      </c>
      <c r="D54" s="27">
        <v>192</v>
      </c>
      <c r="E54" s="27">
        <f t="shared" si="0"/>
        <v>934</v>
      </c>
      <c r="F54" s="15">
        <f t="shared" si="1"/>
        <v>30.706849315068492</v>
      </c>
      <c r="G54" s="18">
        <f t="shared" si="2"/>
        <v>27.280109589041096</v>
      </c>
      <c r="H54" s="18">
        <f t="shared" si="3"/>
        <v>27.280109589041096</v>
      </c>
      <c r="I54" s="18" t="str">
        <f t="shared" si="4"/>
        <v>SSI-E/Day</v>
      </c>
    </row>
    <row r="55" spans="1:9" x14ac:dyDescent="0.25">
      <c r="A55" s="4" t="s">
        <v>82</v>
      </c>
      <c r="B55" s="5" t="s">
        <v>83</v>
      </c>
      <c r="C55" s="6">
        <v>601</v>
      </c>
      <c r="D55" s="27">
        <v>192</v>
      </c>
      <c r="E55" s="27">
        <f t="shared" si="0"/>
        <v>793</v>
      </c>
      <c r="F55" s="15">
        <f t="shared" si="1"/>
        <v>26.07123287671233</v>
      </c>
      <c r="G55" s="18">
        <f t="shared" si="2"/>
        <v>27.280109589041096</v>
      </c>
      <c r="H55" s="18">
        <f t="shared" si="3"/>
        <v>26.07123287671233</v>
      </c>
      <c r="I55" s="18" t="str">
        <f t="shared" si="4"/>
        <v>HUD+FS/day</v>
      </c>
    </row>
    <row r="56" spans="1:9" x14ac:dyDescent="0.25">
      <c r="A56" s="4" t="s">
        <v>84</v>
      </c>
      <c r="B56" s="7" t="s">
        <v>85</v>
      </c>
      <c r="C56" s="6">
        <v>568</v>
      </c>
      <c r="D56" s="27">
        <v>192</v>
      </c>
      <c r="E56" s="27">
        <f t="shared" si="0"/>
        <v>760</v>
      </c>
      <c r="F56" s="15">
        <f t="shared" si="1"/>
        <v>24.986301369863014</v>
      </c>
      <c r="G56" s="18">
        <f t="shared" si="2"/>
        <v>27.280109589041096</v>
      </c>
      <c r="H56" s="18">
        <f t="shared" si="3"/>
        <v>24.986301369863014</v>
      </c>
      <c r="I56" s="18" t="str">
        <f t="shared" si="4"/>
        <v>HUD+FS/day</v>
      </c>
    </row>
    <row r="57" spans="1:9" x14ac:dyDescent="0.25">
      <c r="A57" s="4" t="s">
        <v>86</v>
      </c>
      <c r="B57" s="5" t="s">
        <v>87</v>
      </c>
      <c r="C57" s="6">
        <v>592</v>
      </c>
      <c r="D57" s="27">
        <v>192</v>
      </c>
      <c r="E57" s="27">
        <f t="shared" si="0"/>
        <v>784</v>
      </c>
      <c r="F57" s="15">
        <f t="shared" si="1"/>
        <v>25.775342465753425</v>
      </c>
      <c r="G57" s="18">
        <f t="shared" si="2"/>
        <v>27.280109589041096</v>
      </c>
      <c r="H57" s="18">
        <f t="shared" si="3"/>
        <v>25.775342465753425</v>
      </c>
      <c r="I57" s="18" t="str">
        <f t="shared" si="4"/>
        <v>HUD+FS/day</v>
      </c>
    </row>
    <row r="58" spans="1:9" x14ac:dyDescent="0.25">
      <c r="A58" s="4" t="s">
        <v>88</v>
      </c>
      <c r="B58" s="7" t="s">
        <v>17</v>
      </c>
      <c r="C58" s="6">
        <v>641</v>
      </c>
      <c r="D58" s="27">
        <v>192</v>
      </c>
      <c r="E58" s="27">
        <f t="shared" si="0"/>
        <v>833</v>
      </c>
      <c r="F58" s="15">
        <f t="shared" si="1"/>
        <v>27.386301369863013</v>
      </c>
      <c r="G58" s="18">
        <f t="shared" si="2"/>
        <v>27.280109589041096</v>
      </c>
      <c r="H58" s="18">
        <f t="shared" si="3"/>
        <v>27.280109589041096</v>
      </c>
      <c r="I58" s="18" t="str">
        <f t="shared" si="4"/>
        <v>SSI-E/Day</v>
      </c>
    </row>
    <row r="59" spans="1:9" x14ac:dyDescent="0.25">
      <c r="A59" s="4" t="s">
        <v>89</v>
      </c>
      <c r="B59" s="7" t="s">
        <v>81</v>
      </c>
      <c r="C59" s="6">
        <v>742</v>
      </c>
      <c r="D59" s="27">
        <v>192</v>
      </c>
      <c r="E59" s="27">
        <f t="shared" si="0"/>
        <v>934</v>
      </c>
      <c r="F59" s="15">
        <f t="shared" si="1"/>
        <v>30.706849315068492</v>
      </c>
      <c r="G59" s="18">
        <f t="shared" si="2"/>
        <v>27.280109589041096</v>
      </c>
      <c r="H59" s="18">
        <f t="shared" si="3"/>
        <v>27.280109589041096</v>
      </c>
      <c r="I59" s="18" t="str">
        <f t="shared" si="4"/>
        <v>SSI-E/Day</v>
      </c>
    </row>
    <row r="60" spans="1:9" x14ac:dyDescent="0.25">
      <c r="A60" s="4" t="s">
        <v>90</v>
      </c>
      <c r="B60" s="5" t="s">
        <v>91</v>
      </c>
      <c r="C60" s="6">
        <v>600</v>
      </c>
      <c r="D60" s="27">
        <v>192</v>
      </c>
      <c r="E60" s="27">
        <f t="shared" si="0"/>
        <v>792</v>
      </c>
      <c r="F60" s="15">
        <f t="shared" si="1"/>
        <v>26.038356164383561</v>
      </c>
      <c r="G60" s="18">
        <f t="shared" si="2"/>
        <v>27.280109589041096</v>
      </c>
      <c r="H60" s="18">
        <f t="shared" si="3"/>
        <v>26.038356164383561</v>
      </c>
      <c r="I60" s="18" t="str">
        <f t="shared" si="4"/>
        <v>HUD+FS/day</v>
      </c>
    </row>
    <row r="61" spans="1:9" x14ac:dyDescent="0.25">
      <c r="A61" s="4" t="s">
        <v>92</v>
      </c>
      <c r="B61" s="7" t="s">
        <v>93</v>
      </c>
      <c r="C61" s="6">
        <v>864</v>
      </c>
      <c r="D61" s="27">
        <v>192</v>
      </c>
      <c r="E61" s="27">
        <f t="shared" si="0"/>
        <v>1056</v>
      </c>
      <c r="F61" s="15">
        <f t="shared" si="1"/>
        <v>34.717808219178082</v>
      </c>
      <c r="G61" s="18">
        <f t="shared" si="2"/>
        <v>27.280109589041096</v>
      </c>
      <c r="H61" s="18">
        <f t="shared" si="3"/>
        <v>27.280109589041096</v>
      </c>
      <c r="I61" s="18" t="str">
        <f t="shared" si="4"/>
        <v>SSI-E/Day</v>
      </c>
    </row>
    <row r="62" spans="1:9" x14ac:dyDescent="0.25">
      <c r="A62" s="4" t="s">
        <v>94</v>
      </c>
      <c r="B62" s="5" t="s">
        <v>95</v>
      </c>
      <c r="C62" s="6">
        <v>580</v>
      </c>
      <c r="D62" s="27">
        <v>192</v>
      </c>
      <c r="E62" s="27">
        <f t="shared" si="0"/>
        <v>772</v>
      </c>
      <c r="F62" s="15">
        <f t="shared" si="1"/>
        <v>25.38082191780822</v>
      </c>
      <c r="G62" s="18">
        <f t="shared" si="2"/>
        <v>27.280109589041096</v>
      </c>
      <c r="H62" s="18">
        <f t="shared" si="3"/>
        <v>25.38082191780822</v>
      </c>
      <c r="I62" s="18" t="str">
        <f t="shared" si="4"/>
        <v>HUD+FS/day</v>
      </c>
    </row>
    <row r="63" spans="1:9" x14ac:dyDescent="0.25">
      <c r="A63" s="4" t="s">
        <v>96</v>
      </c>
      <c r="B63" s="5" t="s">
        <v>97</v>
      </c>
      <c r="C63" s="6">
        <v>549</v>
      </c>
      <c r="D63" s="27">
        <v>192</v>
      </c>
      <c r="E63" s="27">
        <f t="shared" si="0"/>
        <v>741</v>
      </c>
      <c r="F63" s="15">
        <f t="shared" si="1"/>
        <v>24.361643835616437</v>
      </c>
      <c r="G63" s="18">
        <f t="shared" si="2"/>
        <v>27.280109589041096</v>
      </c>
      <c r="H63" s="18">
        <f t="shared" si="3"/>
        <v>24.361643835616437</v>
      </c>
      <c r="I63" s="18" t="str">
        <f t="shared" si="4"/>
        <v>HUD+FS/day</v>
      </c>
    </row>
    <row r="64" spans="1:9" x14ac:dyDescent="0.25">
      <c r="A64" s="4" t="s">
        <v>98</v>
      </c>
      <c r="B64" s="5" t="s">
        <v>99</v>
      </c>
      <c r="C64" s="6">
        <v>518</v>
      </c>
      <c r="D64" s="27">
        <v>192</v>
      </c>
      <c r="E64" s="27">
        <f t="shared" si="0"/>
        <v>710</v>
      </c>
      <c r="F64" s="15">
        <f t="shared" si="1"/>
        <v>23.342465753424658</v>
      </c>
      <c r="G64" s="18">
        <f t="shared" si="2"/>
        <v>27.280109589041096</v>
      </c>
      <c r="H64" s="18">
        <f t="shared" si="3"/>
        <v>23.342465753424658</v>
      </c>
      <c r="I64" s="18" t="str">
        <f t="shared" si="4"/>
        <v>HUD+FS/day</v>
      </c>
    </row>
    <row r="65" spans="1:9" x14ac:dyDescent="0.25">
      <c r="A65" s="4" t="s">
        <v>100</v>
      </c>
      <c r="B65" s="7" t="s">
        <v>101</v>
      </c>
      <c r="C65" s="6">
        <v>623</v>
      </c>
      <c r="D65" s="27">
        <v>192</v>
      </c>
      <c r="E65" s="27">
        <f t="shared" si="0"/>
        <v>815</v>
      </c>
      <c r="F65" s="15">
        <f t="shared" si="1"/>
        <v>26.794520547945204</v>
      </c>
      <c r="G65" s="18">
        <f t="shared" si="2"/>
        <v>27.280109589041096</v>
      </c>
      <c r="H65" s="18">
        <f t="shared" si="3"/>
        <v>26.794520547945204</v>
      </c>
      <c r="I65" s="18" t="str">
        <f t="shared" si="4"/>
        <v>HUD+FS/day</v>
      </c>
    </row>
    <row r="66" spans="1:9" x14ac:dyDescent="0.25">
      <c r="A66" s="4" t="s">
        <v>102</v>
      </c>
      <c r="B66" s="5" t="s">
        <v>103</v>
      </c>
      <c r="C66" s="6">
        <v>518</v>
      </c>
      <c r="D66" s="27">
        <v>192</v>
      </c>
      <c r="E66" s="27">
        <f t="shared" si="0"/>
        <v>710</v>
      </c>
      <c r="F66" s="15">
        <f t="shared" si="1"/>
        <v>23.342465753424658</v>
      </c>
      <c r="G66" s="18">
        <f t="shared" si="2"/>
        <v>27.280109589041096</v>
      </c>
      <c r="H66" s="18">
        <f t="shared" si="3"/>
        <v>23.342465753424658</v>
      </c>
      <c r="I66" s="18" t="str">
        <f t="shared" si="4"/>
        <v>HUD+FS/day</v>
      </c>
    </row>
    <row r="67" spans="1:9" x14ac:dyDescent="0.25">
      <c r="A67" s="4" t="s">
        <v>104</v>
      </c>
      <c r="B67" s="7" t="s">
        <v>105</v>
      </c>
      <c r="C67" s="6">
        <v>615</v>
      </c>
      <c r="D67" s="27">
        <v>192</v>
      </c>
      <c r="E67" s="27">
        <f t="shared" si="0"/>
        <v>807</v>
      </c>
      <c r="F67" s="15">
        <f t="shared" si="1"/>
        <v>26.531506849315068</v>
      </c>
      <c r="G67" s="18">
        <f t="shared" si="2"/>
        <v>27.280109589041096</v>
      </c>
      <c r="H67" s="18">
        <f t="shared" si="3"/>
        <v>26.531506849315068</v>
      </c>
      <c r="I67" s="18" t="str">
        <f t="shared" si="4"/>
        <v>HUD+FS/day</v>
      </c>
    </row>
    <row r="68" spans="1:9" x14ac:dyDescent="0.25">
      <c r="A68" s="4" t="s">
        <v>106</v>
      </c>
      <c r="B68" s="5" t="s">
        <v>107</v>
      </c>
      <c r="C68" s="6">
        <v>518</v>
      </c>
      <c r="D68" s="27">
        <v>192</v>
      </c>
      <c r="E68" s="27">
        <f t="shared" si="0"/>
        <v>710</v>
      </c>
      <c r="F68" s="15">
        <f t="shared" si="1"/>
        <v>23.342465753424658</v>
      </c>
      <c r="G68" s="18">
        <f t="shared" si="2"/>
        <v>27.280109589041096</v>
      </c>
      <c r="H68" s="18">
        <f t="shared" si="3"/>
        <v>23.342465753424658</v>
      </c>
      <c r="I68" s="18" t="str">
        <f t="shared" si="4"/>
        <v>HUD+FS/day</v>
      </c>
    </row>
    <row r="69" spans="1:9" x14ac:dyDescent="0.25">
      <c r="A69" s="4" t="s">
        <v>108</v>
      </c>
      <c r="B69" s="5" t="s">
        <v>109</v>
      </c>
      <c r="C69" s="6">
        <v>618</v>
      </c>
      <c r="D69" s="27">
        <v>192</v>
      </c>
      <c r="E69" s="27">
        <f t="shared" si="0"/>
        <v>810</v>
      </c>
      <c r="F69" s="15">
        <f t="shared" si="1"/>
        <v>26.63013698630137</v>
      </c>
      <c r="G69" s="18">
        <f t="shared" si="2"/>
        <v>27.280109589041096</v>
      </c>
      <c r="H69" s="18">
        <f t="shared" si="3"/>
        <v>26.63013698630137</v>
      </c>
      <c r="I69" s="18" t="str">
        <f t="shared" si="4"/>
        <v>HUD+FS/day</v>
      </c>
    </row>
    <row r="70" spans="1:9" x14ac:dyDescent="0.25">
      <c r="A70" s="4" t="s">
        <v>110</v>
      </c>
      <c r="B70" s="5" t="s">
        <v>111</v>
      </c>
      <c r="C70" s="6">
        <v>576</v>
      </c>
      <c r="D70" s="27">
        <v>192</v>
      </c>
      <c r="E70" s="27">
        <f t="shared" si="0"/>
        <v>768</v>
      </c>
      <c r="F70" s="15">
        <f t="shared" si="1"/>
        <v>25.24931506849315</v>
      </c>
      <c r="G70" s="18">
        <f t="shared" si="2"/>
        <v>27.280109589041096</v>
      </c>
      <c r="H70" s="18">
        <f t="shared" si="3"/>
        <v>25.24931506849315</v>
      </c>
      <c r="I70" s="18" t="str">
        <f t="shared" si="4"/>
        <v>HUD+FS/day</v>
      </c>
    </row>
    <row r="71" spans="1:9" x14ac:dyDescent="0.25">
      <c r="A71" s="4" t="s">
        <v>112</v>
      </c>
      <c r="B71" s="5" t="s">
        <v>113</v>
      </c>
      <c r="C71" s="6">
        <v>540</v>
      </c>
      <c r="D71" s="27">
        <v>192</v>
      </c>
      <c r="E71" s="27">
        <f t="shared" si="0"/>
        <v>732</v>
      </c>
      <c r="F71" s="15">
        <f t="shared" si="1"/>
        <v>24.065753424657533</v>
      </c>
      <c r="G71" s="18">
        <f t="shared" si="2"/>
        <v>27.280109589041096</v>
      </c>
      <c r="H71" s="18">
        <f t="shared" si="3"/>
        <v>24.065753424657533</v>
      </c>
      <c r="I71" s="18" t="str">
        <f t="shared" si="4"/>
        <v>HUD+FS/day</v>
      </c>
    </row>
    <row r="72" spans="1:9" x14ac:dyDescent="0.25">
      <c r="A72" s="4" t="s">
        <v>114</v>
      </c>
      <c r="B72" s="7" t="s">
        <v>115</v>
      </c>
      <c r="C72" s="6">
        <v>586</v>
      </c>
      <c r="D72" s="27">
        <v>192</v>
      </c>
      <c r="E72" s="27">
        <f t="shared" si="0"/>
        <v>778</v>
      </c>
      <c r="F72" s="15">
        <f t="shared" si="1"/>
        <v>25.578082191780823</v>
      </c>
      <c r="G72" s="18">
        <f t="shared" si="2"/>
        <v>27.280109589041096</v>
      </c>
      <c r="H72" s="18">
        <f t="shared" si="3"/>
        <v>25.578082191780823</v>
      </c>
      <c r="I72" s="18" t="str">
        <f t="shared" si="4"/>
        <v>HUD+FS/day</v>
      </c>
    </row>
    <row r="73" spans="1:9" x14ac:dyDescent="0.25">
      <c r="A73" s="4" t="s">
        <v>116</v>
      </c>
      <c r="B73" s="7" t="s">
        <v>93</v>
      </c>
      <c r="C73" s="6">
        <v>864</v>
      </c>
      <c r="D73" s="27">
        <v>192</v>
      </c>
      <c r="E73" s="27">
        <f t="shared" si="0"/>
        <v>1056</v>
      </c>
      <c r="F73" s="15">
        <f t="shared" si="1"/>
        <v>34.717808219178082</v>
      </c>
      <c r="G73" s="18">
        <f t="shared" si="2"/>
        <v>27.280109589041096</v>
      </c>
      <c r="H73" s="18">
        <f t="shared" si="3"/>
        <v>27.280109589041096</v>
      </c>
      <c r="I73" s="18" t="str">
        <f t="shared" si="4"/>
        <v>SSI-E/Day</v>
      </c>
    </row>
    <row r="74" spans="1:9" x14ac:dyDescent="0.25">
      <c r="A74" s="4" t="s">
        <v>117</v>
      </c>
      <c r="B74" s="5" t="s">
        <v>118</v>
      </c>
      <c r="C74" s="6">
        <v>537</v>
      </c>
      <c r="D74" s="27">
        <v>192</v>
      </c>
      <c r="E74" s="27">
        <f t="shared" si="0"/>
        <v>729</v>
      </c>
      <c r="F74" s="15">
        <f t="shared" si="1"/>
        <v>23.967123287671232</v>
      </c>
      <c r="G74" s="18">
        <f t="shared" si="2"/>
        <v>27.280109589041096</v>
      </c>
      <c r="H74" s="18">
        <f t="shared" si="3"/>
        <v>23.967123287671232</v>
      </c>
      <c r="I74" s="18" t="str">
        <f t="shared" si="4"/>
        <v>HUD+FS/day</v>
      </c>
    </row>
    <row r="75" spans="1:9" x14ac:dyDescent="0.25">
      <c r="A75" s="4" t="s">
        <v>119</v>
      </c>
      <c r="B75" s="5" t="s">
        <v>120</v>
      </c>
      <c r="C75" s="6">
        <v>518</v>
      </c>
      <c r="D75" s="27">
        <v>192</v>
      </c>
      <c r="E75" s="27">
        <f t="shared" si="0"/>
        <v>710</v>
      </c>
      <c r="F75" s="15">
        <f t="shared" si="1"/>
        <v>23.342465753424658</v>
      </c>
      <c r="G75" s="18">
        <f t="shared" si="2"/>
        <v>27.280109589041096</v>
      </c>
      <c r="H75" s="18">
        <f t="shared" si="3"/>
        <v>23.342465753424658</v>
      </c>
      <c r="I75" s="18" t="str">
        <f t="shared" si="4"/>
        <v>HUD+FS/day</v>
      </c>
    </row>
    <row r="76" spans="1:9" x14ac:dyDescent="0.25">
      <c r="A76" s="4" t="s">
        <v>121</v>
      </c>
      <c r="B76" s="5" t="s">
        <v>122</v>
      </c>
      <c r="C76" s="6">
        <v>518</v>
      </c>
      <c r="D76" s="27">
        <v>192</v>
      </c>
      <c r="E76" s="27">
        <f t="shared" si="0"/>
        <v>710</v>
      </c>
      <c r="F76" s="15">
        <f t="shared" si="1"/>
        <v>23.342465753424658</v>
      </c>
      <c r="G76" s="18">
        <f t="shared" si="2"/>
        <v>27.280109589041096</v>
      </c>
      <c r="H76" s="18">
        <f t="shared" si="3"/>
        <v>23.342465753424658</v>
      </c>
      <c r="I76" s="18" t="str">
        <f t="shared" si="4"/>
        <v>HUD+FS/day</v>
      </c>
    </row>
    <row r="77" spans="1:9" x14ac:dyDescent="0.25">
      <c r="A77" s="4" t="s">
        <v>123</v>
      </c>
      <c r="B77" s="5" t="s">
        <v>124</v>
      </c>
      <c r="C77" s="6">
        <v>518</v>
      </c>
      <c r="D77" s="27">
        <v>192</v>
      </c>
      <c r="E77" s="27">
        <f t="shared" si="0"/>
        <v>710</v>
      </c>
      <c r="F77" s="15">
        <f t="shared" si="1"/>
        <v>23.342465753424658</v>
      </c>
      <c r="G77" s="18">
        <f t="shared" si="2"/>
        <v>27.280109589041096</v>
      </c>
      <c r="H77" s="18">
        <f t="shared" si="3"/>
        <v>23.342465753424658</v>
      </c>
      <c r="I77" s="18" t="str">
        <f t="shared" si="4"/>
        <v>HUD+FS/day</v>
      </c>
    </row>
    <row r="78" spans="1:9" x14ac:dyDescent="0.25">
      <c r="A78" s="4" t="s">
        <v>125</v>
      </c>
      <c r="B78" s="5" t="s">
        <v>126</v>
      </c>
      <c r="C78" s="6">
        <v>638</v>
      </c>
      <c r="D78" s="27">
        <v>192</v>
      </c>
      <c r="E78" s="27">
        <f t="shared" si="0"/>
        <v>830</v>
      </c>
      <c r="F78" s="15">
        <f t="shared" si="1"/>
        <v>27.287671232876711</v>
      </c>
      <c r="G78" s="18">
        <f t="shared" si="2"/>
        <v>27.280109589041096</v>
      </c>
      <c r="H78" s="18">
        <f t="shared" si="3"/>
        <v>27.280109589041096</v>
      </c>
      <c r="I78" s="18" t="str">
        <f t="shared" si="4"/>
        <v>SSI-E/Day</v>
      </c>
    </row>
    <row r="79" spans="1:9" s="12" customFormat="1" x14ac:dyDescent="0.25">
      <c r="A79" s="9" t="s">
        <v>127</v>
      </c>
      <c r="B79" s="10" t="s">
        <v>128</v>
      </c>
      <c r="C79" s="11">
        <v>540</v>
      </c>
      <c r="D79" s="27">
        <v>192</v>
      </c>
      <c r="E79" s="27">
        <f t="shared" ref="E79:E85" si="5">C79+D79</f>
        <v>732</v>
      </c>
      <c r="F79" s="15">
        <f t="shared" ref="F79:F85" si="6">E79*12/365</f>
        <v>24.065753424657533</v>
      </c>
      <c r="G79" s="18">
        <f t="shared" ref="G79:G85" si="7">829.77*12/365</f>
        <v>27.280109589041096</v>
      </c>
      <c r="H79" s="18">
        <f t="shared" ref="H79:H85" si="8">MIN(F79,G79)</f>
        <v>24.065753424657533</v>
      </c>
      <c r="I79" s="18" t="str">
        <f t="shared" ref="I79:I85" si="9">IF(H79=F79,$F$13,$G$13)</f>
        <v>HUD+FS/day</v>
      </c>
    </row>
    <row r="80" spans="1:9" x14ac:dyDescent="0.25">
      <c r="A80" s="4" t="s">
        <v>129</v>
      </c>
      <c r="B80" s="7" t="s">
        <v>81</v>
      </c>
      <c r="C80" s="6">
        <v>742</v>
      </c>
      <c r="D80" s="27">
        <v>192</v>
      </c>
      <c r="E80" s="27">
        <f t="shared" si="5"/>
        <v>934</v>
      </c>
      <c r="F80" s="15">
        <f t="shared" si="6"/>
        <v>30.706849315068492</v>
      </c>
      <c r="G80" s="18">
        <f t="shared" si="7"/>
        <v>27.280109589041096</v>
      </c>
      <c r="H80" s="18">
        <f t="shared" si="8"/>
        <v>27.280109589041096</v>
      </c>
      <c r="I80" s="18" t="str">
        <f t="shared" si="9"/>
        <v>SSI-E/Day</v>
      </c>
    </row>
    <row r="81" spans="1:9" x14ac:dyDescent="0.25">
      <c r="A81" s="4" t="s">
        <v>130</v>
      </c>
      <c r="B81" s="7" t="s">
        <v>81</v>
      </c>
      <c r="C81" s="6">
        <v>742</v>
      </c>
      <c r="D81" s="27">
        <v>192</v>
      </c>
      <c r="E81" s="27">
        <f t="shared" si="5"/>
        <v>934</v>
      </c>
      <c r="F81" s="15">
        <f t="shared" si="6"/>
        <v>30.706849315068492</v>
      </c>
      <c r="G81" s="18">
        <f t="shared" si="7"/>
        <v>27.280109589041096</v>
      </c>
      <c r="H81" s="18">
        <f t="shared" si="8"/>
        <v>27.280109589041096</v>
      </c>
      <c r="I81" s="18" t="str">
        <f t="shared" si="9"/>
        <v>SSI-E/Day</v>
      </c>
    </row>
    <row r="82" spans="1:9" x14ac:dyDescent="0.25">
      <c r="A82" s="4" t="s">
        <v>131</v>
      </c>
      <c r="B82" s="5" t="s">
        <v>132</v>
      </c>
      <c r="C82" s="6">
        <v>552</v>
      </c>
      <c r="D82" s="27">
        <v>192</v>
      </c>
      <c r="E82" s="27">
        <f t="shared" si="5"/>
        <v>744</v>
      </c>
      <c r="F82" s="15">
        <f t="shared" si="6"/>
        <v>24.460273972602739</v>
      </c>
      <c r="G82" s="18">
        <f t="shared" si="7"/>
        <v>27.280109589041096</v>
      </c>
      <c r="H82" s="18">
        <f t="shared" si="8"/>
        <v>24.460273972602739</v>
      </c>
      <c r="I82" s="18" t="str">
        <f t="shared" si="9"/>
        <v>HUD+FS/day</v>
      </c>
    </row>
    <row r="83" spans="1:9" x14ac:dyDescent="0.25">
      <c r="A83" s="4" t="s">
        <v>133</v>
      </c>
      <c r="B83" s="5" t="s">
        <v>134</v>
      </c>
      <c r="C83" s="6">
        <v>518</v>
      </c>
      <c r="D83" s="27">
        <v>192</v>
      </c>
      <c r="E83" s="27">
        <f t="shared" si="5"/>
        <v>710</v>
      </c>
      <c r="F83" s="15">
        <f t="shared" si="6"/>
        <v>23.342465753424658</v>
      </c>
      <c r="G83" s="18">
        <f t="shared" si="7"/>
        <v>27.280109589041096</v>
      </c>
      <c r="H83" s="18">
        <f t="shared" si="8"/>
        <v>23.342465753424658</v>
      </c>
      <c r="I83" s="18" t="str">
        <f t="shared" si="9"/>
        <v>HUD+FS/day</v>
      </c>
    </row>
    <row r="84" spans="1:9" x14ac:dyDescent="0.25">
      <c r="A84" s="4" t="s">
        <v>135</v>
      </c>
      <c r="B84" s="7" t="s">
        <v>136</v>
      </c>
      <c r="C84" s="6">
        <v>603</v>
      </c>
      <c r="D84" s="27">
        <v>192</v>
      </c>
      <c r="E84" s="27">
        <f t="shared" si="5"/>
        <v>795</v>
      </c>
      <c r="F84" s="15">
        <f t="shared" si="6"/>
        <v>26.136986301369863</v>
      </c>
      <c r="G84" s="18">
        <f t="shared" si="7"/>
        <v>27.280109589041096</v>
      </c>
      <c r="H84" s="18">
        <f t="shared" si="8"/>
        <v>26.136986301369863</v>
      </c>
      <c r="I84" s="18" t="str">
        <f t="shared" si="9"/>
        <v>HUD+FS/day</v>
      </c>
    </row>
    <row r="85" spans="1:9" x14ac:dyDescent="0.25">
      <c r="A85" s="4" t="s">
        <v>137</v>
      </c>
      <c r="B85" s="5" t="s">
        <v>138</v>
      </c>
      <c r="C85" s="6">
        <v>518</v>
      </c>
      <c r="D85" s="27">
        <v>192</v>
      </c>
      <c r="E85" s="27">
        <f t="shared" si="5"/>
        <v>710</v>
      </c>
      <c r="F85" s="15">
        <f t="shared" si="6"/>
        <v>23.342465753424658</v>
      </c>
      <c r="G85" s="18">
        <f t="shared" si="7"/>
        <v>27.280109589041096</v>
      </c>
      <c r="H85" s="18">
        <f t="shared" si="8"/>
        <v>23.342465753424658</v>
      </c>
      <c r="I85" s="18" t="str">
        <f t="shared" si="9"/>
        <v>HUD+FS/day</v>
      </c>
    </row>
  </sheetData>
  <conditionalFormatting sqref="F14">
    <cfRule type="cellIs" dxfId="4" priority="4" operator="equal">
      <formula>H14</formula>
    </cfRule>
  </conditionalFormatting>
  <conditionalFormatting sqref="F15:F85">
    <cfRule type="cellIs" dxfId="3" priority="3" operator="equal">
      <formula>H15</formula>
    </cfRule>
  </conditionalFormatting>
  <conditionalFormatting sqref="G14:G85">
    <cfRule type="cellIs" dxfId="2" priority="1" operator="equal">
      <formula>H14</formula>
    </cfRule>
  </conditionalFormatting>
  <hyperlinks>
    <hyperlink ref="A16" r:id="rId1" display="https://www.huduser.gov/portal/datasets/fmr/fmrs/FY2018_code/2018summary.odn?fips=5500599999&amp;year=2018&amp;selection_type=county&amp;fmrtype=Final" xr:uid="{C6C8DC2E-C1DC-48E0-812F-FEE261F0813E}"/>
    <hyperlink ref="A17" r:id="rId2" display="https://www.huduser.gov/portal/datasets/fmr/fmrs/FY2018_code/2018summary.odn?fips=5500799999&amp;year=2018&amp;selection_type=county&amp;fmrtype=Final" xr:uid="{939F6E7E-7409-4D71-B5BB-D46BDDD91CFF}"/>
    <hyperlink ref="A18" r:id="rId3" display="https://www.huduser.gov/portal/datasets/fmr/fmrs/FY2018_code/2018summary.odn?fips=5500999999&amp;year=2018&amp;selection_type=county&amp;fmrtype=Final" xr:uid="{80E3A60D-CC04-4528-852F-4AC009171EF6}"/>
    <hyperlink ref="A19" r:id="rId4" display="https://www.huduser.gov/portal/datasets/fmr/fmrs/FY2018_code/2018summary.odn?fips=5501199999&amp;year=2018&amp;selection_type=county&amp;fmrtype=Final" xr:uid="{E5647E61-F592-421B-9EED-4A2CC37BDDC9}"/>
    <hyperlink ref="A20" r:id="rId5" display="https://www.huduser.gov/portal/datasets/fmr/fmrs/FY2018_code/2018summary.odn?fips=5501399999&amp;year=2018&amp;selection_type=county&amp;fmrtype=Final" xr:uid="{04DE0B8D-9074-469D-BBA6-402ED66C565A}"/>
    <hyperlink ref="A21" r:id="rId6" display="https://www.huduser.gov/portal/datasets/fmr/fmrs/FY2018_code/2018summary.odn?fips=5501599999&amp;year=2018&amp;selection_type=county&amp;fmrtype=Final" xr:uid="{9064CF01-A131-4DC7-92D5-E76F488A83E9}"/>
    <hyperlink ref="A22" r:id="rId7" display="https://www.huduser.gov/portal/datasets/fmr/fmrs/FY2018_code/2018summary.odn?fips=5501799999&amp;year=2018&amp;selection_type=county&amp;fmrtype=Final" xr:uid="{FFCD71D9-9351-42BA-81F6-E6C206924CE5}"/>
    <hyperlink ref="A23" r:id="rId8" display="https://www.huduser.gov/portal/datasets/fmr/fmrs/FY2018_code/2018summary.odn?fips=5501999999&amp;year=2018&amp;selection_type=county&amp;fmrtype=Final" xr:uid="{DF9DC513-DB11-44A0-B1AC-A37BC196FA0D}"/>
    <hyperlink ref="A24" r:id="rId9" display="https://www.huduser.gov/portal/datasets/fmr/fmrs/FY2018_code/2018summary.odn?fips=5502199999&amp;year=2018&amp;selection_type=county&amp;fmrtype=Final" xr:uid="{7CB0B040-897B-49D6-A744-8AABEC6D31DC}"/>
    <hyperlink ref="A25" r:id="rId10" display="https://www.huduser.gov/portal/datasets/fmr/fmrs/FY2018_code/2018summary.odn?fips=5502399999&amp;year=2018&amp;selection_type=county&amp;fmrtype=Final" xr:uid="{269C5547-519A-408E-A567-E8A1AD7E84E9}"/>
    <hyperlink ref="A26" r:id="rId11" display="https://www.huduser.gov/portal/datasets/fmr/fmrs/FY2018_code/2018summary.odn?fips=5502599999&amp;year=2018&amp;selection_type=county&amp;fmrtype=Final" xr:uid="{90B8BD59-D85B-4C92-8530-CAB8C44FD878}"/>
    <hyperlink ref="A27" r:id="rId12" display="https://www.huduser.gov/portal/datasets/fmr/fmrs/FY2018_code/2018summary.odn?fips=5502799999&amp;year=2018&amp;selection_type=county&amp;fmrtype=Final" xr:uid="{26C63C4B-1A6B-4E0C-8BE2-D259D9D7B3C9}"/>
    <hyperlink ref="A28" r:id="rId13" display="https://www.huduser.gov/portal/datasets/fmr/fmrs/FY2018_code/2018summary.odn?fips=5502999999&amp;year=2018&amp;selection_type=county&amp;fmrtype=Final" xr:uid="{E83CBCDD-FC83-4D3A-9A61-85B922896AA3}"/>
    <hyperlink ref="A29" r:id="rId14" display="https://www.huduser.gov/portal/datasets/fmr/fmrs/FY2018_code/2018summary.odn?fips=5503199999&amp;year=2018&amp;selection_type=county&amp;fmrtype=Final" xr:uid="{2DDE3431-253E-4325-9B73-F599B0A0EE6D}"/>
    <hyperlink ref="A30" r:id="rId15" display="https://www.huduser.gov/portal/datasets/fmr/fmrs/FY2018_code/2018summary.odn?fips=5503399999&amp;year=2018&amp;selection_type=county&amp;fmrtype=Final" xr:uid="{42F46319-285A-4DF4-A117-27FE561D7319}"/>
    <hyperlink ref="A31" r:id="rId16" display="https://www.huduser.gov/portal/datasets/fmr/fmrs/FY2018_code/2018summary.odn?fips=5503599999&amp;year=2018&amp;selection_type=county&amp;fmrtype=Final" xr:uid="{D8DAAACA-80CC-4AC4-84CF-9557EDF1B0A2}"/>
    <hyperlink ref="A32" r:id="rId17" display="https://www.huduser.gov/portal/datasets/fmr/fmrs/FY2018_code/2018summary.odn?fips=5503799999&amp;year=2018&amp;selection_type=county&amp;fmrtype=Final" xr:uid="{06711000-136C-4DD3-B7FA-5C7DC87BBF21}"/>
    <hyperlink ref="A33" r:id="rId18" display="https://www.huduser.gov/portal/datasets/fmr/fmrs/FY2018_code/2018summary.odn?fips=5503999999&amp;year=2018&amp;selection_type=county&amp;fmrtype=Final" xr:uid="{2B93A4EA-B118-41CE-880E-4C100F822208}"/>
    <hyperlink ref="A34" r:id="rId19" display="https://www.huduser.gov/portal/datasets/fmr/fmrs/FY2018_code/2018summary.odn?fips=5504199999&amp;year=2018&amp;selection_type=county&amp;fmrtype=Final" xr:uid="{4000E6E3-EEDF-4F12-A807-01CDFD41136F}"/>
    <hyperlink ref="A35" r:id="rId20" display="https://www.huduser.gov/portal/datasets/fmr/fmrs/FY2018_code/2018summary.odn?fips=5504399999&amp;year=2018&amp;selection_type=county&amp;fmrtype=Final" xr:uid="{1A1D4082-54BD-489B-93FA-A5D07CE85829}"/>
    <hyperlink ref="A36" r:id="rId21" display="https://www.huduser.gov/portal/datasets/fmr/fmrs/FY2018_code/2018summary.odn?fips=5504599999&amp;year=2018&amp;selection_type=county&amp;fmrtype=Final" xr:uid="{1B56360E-AD45-420D-BC2F-EADBD7984D16}"/>
    <hyperlink ref="A37" r:id="rId22" display="https://www.huduser.gov/portal/datasets/fmr/fmrs/FY2018_code/2018summary.odn?fips=5504799999&amp;year=2018&amp;selection_type=county&amp;fmrtype=Final" xr:uid="{4B37FA96-453D-42B4-A9E2-E1D4EFBD62A4}"/>
    <hyperlink ref="A38" r:id="rId23" display="https://www.huduser.gov/portal/datasets/fmr/fmrs/FY2018_code/2018summary.odn?fips=5504999999&amp;year=2018&amp;selection_type=county&amp;fmrtype=Final" xr:uid="{A8129C5F-3531-43B2-AD0A-F629BD7DCB3C}"/>
    <hyperlink ref="A39" r:id="rId24" display="https://www.huduser.gov/portal/datasets/fmr/fmrs/FY2018_code/2018summary.odn?fips=5505199999&amp;year=2018&amp;selection_type=county&amp;fmrtype=Final" xr:uid="{1E4055E5-285D-43AA-B83E-C097B3750D9E}"/>
    <hyperlink ref="A40" r:id="rId25" display="https://www.huduser.gov/portal/datasets/fmr/fmrs/FY2018_code/2018summary.odn?fips=5505399999&amp;year=2018&amp;selection_type=county&amp;fmrtype=Final" xr:uid="{324D0B9A-1756-4EC9-8163-38523E2FA263}"/>
    <hyperlink ref="A41" r:id="rId26" display="https://www.huduser.gov/portal/datasets/fmr/fmrs/FY2018_code/2018summary.odn?fips=5505599999&amp;year=2018&amp;selection_type=county&amp;fmrtype=Final" xr:uid="{9A18DA8F-2C85-471C-88D8-63DE29A91A84}"/>
    <hyperlink ref="A42" r:id="rId27" display="https://www.huduser.gov/portal/datasets/fmr/fmrs/FY2018_code/2018summary.odn?fips=5505799999&amp;year=2018&amp;selection_type=county&amp;fmrtype=Final" xr:uid="{0272F801-541C-4893-974F-6652C179069D}"/>
    <hyperlink ref="A43" r:id="rId28" display="https://www.huduser.gov/portal/datasets/fmr/fmrs/FY2018_code/2018summary.odn?fips=5505999999&amp;year=2018&amp;selection_type=county&amp;fmrtype=Final" xr:uid="{423659B8-43F8-4626-A7E0-68841D9AA1E1}"/>
    <hyperlink ref="A44" r:id="rId29" display="https://www.huduser.gov/portal/datasets/fmr/fmrs/FY2018_code/2018summary.odn?fips=5506199999&amp;year=2018&amp;selection_type=county&amp;fmrtype=Final" xr:uid="{5DE0CD0B-8F7A-422A-A149-F1AF379D9473}"/>
    <hyperlink ref="A45" r:id="rId30" display="https://www.huduser.gov/portal/datasets/fmr/fmrs/FY2018_code/2018summary.odn?fips=5506399999&amp;year=2018&amp;selection_type=county&amp;fmrtype=Final" xr:uid="{E9CDFDB5-D057-45B7-A0D1-09D770A57A30}"/>
    <hyperlink ref="A46" r:id="rId31" display="https://www.huduser.gov/portal/datasets/fmr/fmrs/FY2018_code/2018summary.odn?fips=5506599999&amp;year=2018&amp;selection_type=county&amp;fmrtype=Final" xr:uid="{14A954B7-D235-4550-95F3-D30BCDE92C04}"/>
    <hyperlink ref="A47" r:id="rId32" display="https://www.huduser.gov/portal/datasets/fmr/fmrs/FY2018_code/2018summary.odn?fips=5506799999&amp;year=2018&amp;selection_type=county&amp;fmrtype=Final" xr:uid="{9D1CEC59-C4C5-4284-BD3E-C9383C52AF33}"/>
    <hyperlink ref="A48" r:id="rId33" display="https://www.huduser.gov/portal/datasets/fmr/fmrs/FY2018_code/2018summary.odn?fips=5506999999&amp;year=2018&amp;selection_type=county&amp;fmrtype=Final" xr:uid="{0C794CD8-4B29-46B6-9FE1-3AE2CD77915C}"/>
    <hyperlink ref="A49" r:id="rId34" display="https://www.huduser.gov/portal/datasets/fmr/fmrs/FY2018_code/2018summary.odn?fips=5507199999&amp;year=2018&amp;selection_type=county&amp;fmrtype=Final" xr:uid="{151723E3-3918-4239-A783-4E4A397F8907}"/>
    <hyperlink ref="A50" r:id="rId35" display="https://www.huduser.gov/portal/datasets/fmr/fmrs/FY2018_code/2018summary.odn?fips=5507399999&amp;year=2018&amp;selection_type=county&amp;fmrtype=Final" xr:uid="{865E8FEA-0FFA-48A1-A3D3-AD58A7E3DE63}"/>
    <hyperlink ref="A51" r:id="rId36" display="https://www.huduser.gov/portal/datasets/fmr/fmrs/FY2018_code/2018summary.odn?fips=5507599999&amp;year=2018&amp;selection_type=county&amp;fmrtype=Final" xr:uid="{A27F9C18-BF48-42FA-AD53-E5563DA81944}"/>
    <hyperlink ref="A52" r:id="rId37" display="https://www.huduser.gov/portal/datasets/fmr/fmrs/FY2018_code/2018summary.odn?fips=5507799999&amp;year=2018&amp;selection_type=county&amp;fmrtype=Final" xr:uid="{6576C68D-A79B-476B-A90E-B4E2F49B1906}"/>
    <hyperlink ref="A53" r:id="rId38" display="https://www.huduser.gov/portal/datasets/fmr/fmrs/FY2018_code/2018summary.odn?fips=5507899999&amp;year=2018&amp;selection_type=county&amp;fmrtype=Final" xr:uid="{B8E6ECBE-EF0A-4BBC-8343-3A2F04E93F51}"/>
    <hyperlink ref="A54" r:id="rId39" display="https://www.huduser.gov/portal/datasets/fmr/fmrs/FY2018_code/2018summary.odn?fips=5507999999&amp;year=2018&amp;selection_type=county&amp;fmrtype=Final" xr:uid="{782D7A0E-4312-4A4F-BB71-D7514273720D}"/>
    <hyperlink ref="A55" r:id="rId40" display="https://www.huduser.gov/portal/datasets/fmr/fmrs/FY2018_code/2018summary.odn?fips=5508199999&amp;year=2018&amp;selection_type=county&amp;fmrtype=Final" xr:uid="{DCF0931F-AA42-4D48-836C-D50CB6531856}"/>
    <hyperlink ref="A56" r:id="rId41" display="https://www.huduser.gov/portal/datasets/fmr/fmrs/FY2018_code/2018summary.odn?fips=5508399999&amp;year=2018&amp;selection_type=county&amp;fmrtype=Final" xr:uid="{64FCD641-1C45-4599-B03E-C02995E1790B}"/>
    <hyperlink ref="A57" r:id="rId42" display="https://www.huduser.gov/portal/datasets/fmr/fmrs/FY2018_code/2018summary.odn?fips=5508599999&amp;year=2018&amp;selection_type=county&amp;fmrtype=Final" xr:uid="{E9A56A15-2546-4714-B7F3-24C8CF8D0C64}"/>
    <hyperlink ref="A58" r:id="rId43" display="https://www.huduser.gov/portal/datasets/fmr/fmrs/FY2018_code/2018summary.odn?fips=5508799999&amp;year=2018&amp;selection_type=county&amp;fmrtype=Final" xr:uid="{F070FF02-B2D0-48FC-8C82-3EAF41A43789}"/>
    <hyperlink ref="A59" r:id="rId44" display="https://www.huduser.gov/portal/datasets/fmr/fmrs/FY2018_code/2018summary.odn?fips=5508999999&amp;year=2018&amp;selection_type=county&amp;fmrtype=Final" xr:uid="{2E209F6C-240B-4775-9600-90FB557DDE20}"/>
    <hyperlink ref="A60" r:id="rId45" display="https://www.huduser.gov/portal/datasets/fmr/fmrs/FY2018_code/2018summary.odn?fips=5509199999&amp;year=2018&amp;selection_type=county&amp;fmrtype=Final" xr:uid="{1D2F8B05-C291-4FE1-AF36-605E19BA20AE}"/>
    <hyperlink ref="A61" r:id="rId46" display="https://www.huduser.gov/portal/datasets/fmr/fmrs/FY2018_code/2018summary.odn?fips=5509399999&amp;year=2018&amp;selection_type=county&amp;fmrtype=Final" xr:uid="{ECEBA34F-9FD0-4D10-AB9D-BC8575F39367}"/>
    <hyperlink ref="A62" r:id="rId47" display="https://www.huduser.gov/portal/datasets/fmr/fmrs/FY2018_code/2018summary.odn?fips=5509599999&amp;year=2018&amp;selection_type=county&amp;fmrtype=Final" xr:uid="{B95E7EF9-2297-4708-8983-918580A4979A}"/>
    <hyperlink ref="A63" r:id="rId48" display="https://www.huduser.gov/portal/datasets/fmr/fmrs/FY2018_code/2018summary.odn?fips=5509799999&amp;year=2018&amp;selection_type=county&amp;fmrtype=Final" xr:uid="{89B791F7-0BC1-412B-9A7D-A871792C6DEE}"/>
    <hyperlink ref="A64" r:id="rId49" display="https://www.huduser.gov/portal/datasets/fmr/fmrs/FY2018_code/2018summary.odn?fips=5509999999&amp;year=2018&amp;selection_type=county&amp;fmrtype=Final" xr:uid="{F9665CE9-BF84-4CEA-85D0-26AE0FE22031}"/>
    <hyperlink ref="A65" r:id="rId50" display="https://www.huduser.gov/portal/datasets/fmr/fmrs/FY2018_code/2018summary.odn?fips=5510199999&amp;year=2018&amp;selection_type=county&amp;fmrtype=Final" xr:uid="{0EABCE60-1373-414B-8193-7EA439672B38}"/>
    <hyperlink ref="A66" r:id="rId51" display="https://www.huduser.gov/portal/datasets/fmr/fmrs/FY2018_code/2018summary.odn?fips=5510399999&amp;year=2018&amp;selection_type=county&amp;fmrtype=Final" xr:uid="{DF6C9938-3D24-49A5-BBC1-0C12F15A4373}"/>
    <hyperlink ref="A67" r:id="rId52" display="https://www.huduser.gov/portal/datasets/fmr/fmrs/FY2018_code/2018summary.odn?fips=5510599999&amp;year=2018&amp;selection_type=county&amp;fmrtype=Final" xr:uid="{BF6C1290-4AB4-4E63-9A8B-3384D23A295E}"/>
    <hyperlink ref="A68" r:id="rId53" display="https://www.huduser.gov/portal/datasets/fmr/fmrs/FY2018_code/2018summary.odn?fips=5510799999&amp;year=2018&amp;selection_type=county&amp;fmrtype=Final" xr:uid="{0F96A796-1770-43C1-A77C-EEB3EDF46142}"/>
    <hyperlink ref="A69" r:id="rId54" display="https://www.huduser.gov/portal/datasets/fmr/fmrs/FY2018_code/2018summary.odn?fips=5511199999&amp;year=2018&amp;selection_type=county&amp;fmrtype=Final" xr:uid="{974EB35C-A28F-4080-A650-4D7960789BA8}"/>
    <hyperlink ref="A70" r:id="rId55" display="https://www.huduser.gov/portal/datasets/fmr/fmrs/FY2018_code/2018summary.odn?fips=5511399999&amp;year=2018&amp;selection_type=county&amp;fmrtype=Final" xr:uid="{98FF2CFB-BBB9-4667-97EB-8894C5D67D18}"/>
    <hyperlink ref="A71" r:id="rId56" display="https://www.huduser.gov/portal/datasets/fmr/fmrs/FY2018_code/2018summary.odn?fips=5511599999&amp;year=2018&amp;selection_type=county&amp;fmrtype=Final" xr:uid="{4C7356AC-38AC-483E-84A6-D537738A73D5}"/>
    <hyperlink ref="A72" r:id="rId57" display="https://www.huduser.gov/portal/datasets/fmr/fmrs/FY2018_code/2018summary.odn?fips=5511799999&amp;year=2018&amp;selection_type=county&amp;fmrtype=Final" xr:uid="{AE07CDCD-6A67-495D-90E5-A6EA9AB145EF}"/>
    <hyperlink ref="A73" r:id="rId58" display="https://www.huduser.gov/portal/datasets/fmr/fmrs/FY2018_code/2018summary.odn?fips=5510999999&amp;year=2018&amp;selection_type=county&amp;fmrtype=Final" xr:uid="{D39E8934-49E0-45B8-895F-286CB4A240A0}"/>
    <hyperlink ref="A74" r:id="rId59" display="https://www.huduser.gov/portal/datasets/fmr/fmrs/FY2018_code/2018summary.odn?fips=5511999999&amp;year=2018&amp;selection_type=county&amp;fmrtype=Final" xr:uid="{484E0463-7BE4-4E86-A1D3-AC33F485EB81}"/>
    <hyperlink ref="A75" r:id="rId60" display="https://www.huduser.gov/portal/datasets/fmr/fmrs/FY2018_code/2018summary.odn?fips=5512199999&amp;year=2018&amp;selection_type=county&amp;fmrtype=Final" xr:uid="{5E6ECCBA-F248-4301-A9FD-3A364846526B}"/>
    <hyperlink ref="A76" r:id="rId61" display="https://www.huduser.gov/portal/datasets/fmr/fmrs/FY2018_code/2018summary.odn?fips=5512399999&amp;year=2018&amp;selection_type=county&amp;fmrtype=Final" xr:uid="{52253BB3-7EC4-4F52-AEF3-AF43A04DE1A4}"/>
    <hyperlink ref="A77" r:id="rId62" display="https://www.huduser.gov/portal/datasets/fmr/fmrs/FY2018_code/2018summary.odn?fips=5512599999&amp;year=2018&amp;selection_type=county&amp;fmrtype=Final" xr:uid="{9A4C6A01-F13E-41D2-ADA2-FAC0C03356F2}"/>
    <hyperlink ref="A78" r:id="rId63" display="https://www.huduser.gov/portal/datasets/fmr/fmrs/FY2018_code/2018summary.odn?fips=5512799999&amp;year=2018&amp;selection_type=county&amp;fmrtype=Final" xr:uid="{2BBA3A62-503E-422B-8493-C6E2C2ECCA90}"/>
    <hyperlink ref="A79" r:id="rId64" display="https://www.huduser.gov/portal/datasets/fmr/fmrs/FY2018_code/2018summary.odn?fips=5512999999&amp;year=2018&amp;selection_type=county&amp;fmrtype=Final" xr:uid="{F32535CD-11EC-4468-9827-78383A4E54A1}"/>
    <hyperlink ref="A80" r:id="rId65" display="https://www.huduser.gov/portal/datasets/fmr/fmrs/FY2018_code/2018summary.odn?fips=5513199999&amp;year=2018&amp;selection_type=county&amp;fmrtype=Final" xr:uid="{3AE019C9-42D8-4B91-8689-DC7FB94FC732}"/>
    <hyperlink ref="A81" r:id="rId66" display="https://www.huduser.gov/portal/datasets/fmr/fmrs/FY2018_code/2018summary.odn?fips=5513399999&amp;year=2018&amp;selection_type=county&amp;fmrtype=Final" xr:uid="{C6816B79-57B4-4B20-9BB6-3091089C4361}"/>
    <hyperlink ref="A82" r:id="rId67" display="https://www.huduser.gov/portal/datasets/fmr/fmrs/FY2018_code/2018summary.odn?fips=5513599999&amp;year=2018&amp;selection_type=county&amp;fmrtype=Final" xr:uid="{D2412335-E7CE-410B-878C-006C6DCAF07D}"/>
    <hyperlink ref="A83" r:id="rId68" display="https://www.huduser.gov/portal/datasets/fmr/fmrs/FY2018_code/2018summary.odn?fips=5513799999&amp;year=2018&amp;selection_type=county&amp;fmrtype=Final" xr:uid="{FBC6E9A8-9B1E-4074-ADD2-6B3FEDE12B5D}"/>
    <hyperlink ref="A84" r:id="rId69" display="https://www.huduser.gov/portal/datasets/fmr/fmrs/FY2018_code/2018summary.odn?fips=5513999999&amp;year=2018&amp;selection_type=county&amp;fmrtype=Final" xr:uid="{8328976A-A2A4-424C-B2F4-130556E417A0}"/>
    <hyperlink ref="A85" r:id="rId70" display="https://www.huduser.gov/portal/datasets/fmr/fmrs/FY2018_code/2018summary.odn?fips=5514199999&amp;year=2018&amp;selection_type=county&amp;fmrtype=Final" xr:uid="{773049E9-C107-4A73-8555-A61A2644E27E}"/>
    <hyperlink ref="A15" r:id="rId71" display="https://www.huduser.gov/portal/datasets/fmr/fmrs/FY2018_code/2018summary.odn?fips=5500399999&amp;year=2018&amp;selection_type=county&amp;fmrtype=Final" xr:uid="{6E28452B-1AD2-4C10-AC87-77A12FC65630}"/>
    <hyperlink ref="A14" r:id="rId72" display="https://www.huduser.gov/portal/datasets/fmr/fmrs/FY2018_code/2018summary.odn?fips=5500199999&amp;year=2018&amp;selection_type=county&amp;fmrtype=Final" xr:uid="{AD6BBC8B-30A2-4C55-96B2-368311E23343}"/>
  </hyperlinks>
  <pageMargins left="0.7" right="0.7" top="0.75" bottom="0.75" header="0.3" footer="0.3"/>
  <pageSetup scale="56" orientation="landscape" verticalDpi="0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DA433-BDA3-4825-9A35-553DF9533EE1}">
  <dimension ref="A1:I85"/>
  <sheetViews>
    <sheetView tabSelected="1" zoomScaleNormal="100" workbookViewId="0">
      <selection activeCell="I11" sqref="I11"/>
    </sheetView>
  </sheetViews>
  <sheetFormatPr defaultColWidth="9.28515625" defaultRowHeight="15.75" x14ac:dyDescent="0.25"/>
  <cols>
    <col min="1" max="1" width="19.7109375" style="2" bestFit="1" customWidth="1"/>
    <col min="2" max="2" width="64" style="2" bestFit="1" customWidth="1"/>
    <col min="3" max="3" width="15" style="2" bestFit="1" customWidth="1"/>
    <col min="4" max="4" width="12" style="2" bestFit="1" customWidth="1"/>
    <col min="5" max="5" width="10.42578125" style="2" customWidth="1"/>
    <col min="6" max="6" width="13.28515625" style="2" bestFit="1" customWidth="1"/>
    <col min="7" max="7" width="11.140625" style="2" customWidth="1"/>
    <col min="8" max="16384" width="9.28515625" style="2"/>
  </cols>
  <sheetData>
    <row r="1" spans="1:9" s="20" customFormat="1" ht="18.75" x14ac:dyDescent="0.3">
      <c r="B1" s="21" t="s">
        <v>143</v>
      </c>
    </row>
    <row r="2" spans="1:9" s="22" customFormat="1" ht="18.75" x14ac:dyDescent="0.3">
      <c r="B2" s="21" t="s">
        <v>139</v>
      </c>
    </row>
    <row r="3" spans="1:9" s="22" customFormat="1" ht="18.75" x14ac:dyDescent="0.3">
      <c r="B3" s="21" t="s">
        <v>152</v>
      </c>
    </row>
    <row r="4" spans="1:9" s="22" customFormat="1" ht="18.75" x14ac:dyDescent="0.3"/>
    <row r="5" spans="1:9" s="32" customFormat="1" ht="17.25" x14ac:dyDescent="0.3">
      <c r="A5" s="28" t="s">
        <v>154</v>
      </c>
      <c r="B5" s="29"/>
      <c r="C5" s="30"/>
      <c r="D5" s="31"/>
      <c r="E5" s="31"/>
      <c r="F5" s="31"/>
      <c r="G5" s="31"/>
      <c r="H5" s="44"/>
      <c r="I5" s="44"/>
    </row>
    <row r="6" spans="1:9" s="32" customFormat="1" ht="17.25" x14ac:dyDescent="0.3">
      <c r="A6" s="28" t="s">
        <v>156</v>
      </c>
      <c r="B6" s="29"/>
      <c r="C6" s="33"/>
      <c r="D6" s="31"/>
      <c r="E6" s="31"/>
      <c r="F6" s="31"/>
      <c r="G6" s="31"/>
      <c r="H6" s="44"/>
      <c r="I6" s="44"/>
    </row>
    <row r="7" spans="1:9" s="32" customFormat="1" ht="17.25" x14ac:dyDescent="0.3">
      <c r="A7" s="34"/>
      <c r="B7" s="35"/>
      <c r="C7" s="36"/>
      <c r="H7" s="44"/>
      <c r="I7" s="44"/>
    </row>
    <row r="8" spans="1:9" s="32" customFormat="1" ht="17.25" x14ac:dyDescent="0.3">
      <c r="A8" s="37" t="s">
        <v>149</v>
      </c>
      <c r="B8" s="38"/>
      <c r="C8" s="39"/>
      <c r="D8" s="40"/>
      <c r="E8" s="40"/>
      <c r="F8" s="40"/>
      <c r="G8" s="40"/>
      <c r="H8" s="44"/>
      <c r="I8" s="44"/>
    </row>
    <row r="9" spans="1:9" s="32" customFormat="1" ht="17.25" x14ac:dyDescent="0.3">
      <c r="A9" s="37" t="s">
        <v>150</v>
      </c>
      <c r="B9" s="38"/>
      <c r="C9" s="39"/>
      <c r="D9" s="40"/>
      <c r="E9" s="40"/>
      <c r="F9" s="40"/>
      <c r="G9" s="40"/>
      <c r="H9" s="44"/>
      <c r="I9" s="44"/>
    </row>
    <row r="10" spans="1:9" s="44" customFormat="1" ht="17.25" x14ac:dyDescent="0.3">
      <c r="A10" s="41"/>
      <c r="B10" s="42"/>
      <c r="C10" s="43"/>
    </row>
    <row r="11" spans="1:9" s="44" customFormat="1" ht="17.25" x14ac:dyDescent="0.3">
      <c r="A11" s="45" t="s">
        <v>151</v>
      </c>
      <c r="B11" s="46"/>
      <c r="C11" s="43"/>
    </row>
    <row r="12" spans="1:9" s="22" customFormat="1" ht="18.75" x14ac:dyDescent="0.3">
      <c r="A12" s="24"/>
      <c r="B12" s="25"/>
      <c r="C12" s="26"/>
      <c r="D12" s="23"/>
    </row>
    <row r="13" spans="1:9" ht="31.5" x14ac:dyDescent="0.25">
      <c r="A13" s="3" t="s">
        <v>0</v>
      </c>
      <c r="B13" s="3" t="s">
        <v>1</v>
      </c>
      <c r="C13" s="13" t="s">
        <v>142</v>
      </c>
      <c r="D13" s="14" t="s">
        <v>140</v>
      </c>
      <c r="E13" s="14" t="s">
        <v>141</v>
      </c>
      <c r="F13" s="14" t="s">
        <v>146</v>
      </c>
      <c r="G13" s="17" t="s">
        <v>145</v>
      </c>
    </row>
    <row r="14" spans="1:9" x14ac:dyDescent="0.25">
      <c r="A14" s="4" t="s">
        <v>2</v>
      </c>
      <c r="B14" s="5" t="s">
        <v>3</v>
      </c>
      <c r="C14" s="6">
        <v>689</v>
      </c>
      <c r="D14" s="27">
        <v>192</v>
      </c>
      <c r="E14" s="27">
        <f>C14+D14</f>
        <v>881</v>
      </c>
      <c r="F14" s="15">
        <f>E14*12/365</f>
        <v>28.964383561643835</v>
      </c>
      <c r="G14" s="18">
        <f>829.77*12/365</f>
        <v>27.280109589041096</v>
      </c>
    </row>
    <row r="15" spans="1:9" x14ac:dyDescent="0.25">
      <c r="A15" s="4" t="s">
        <v>4</v>
      </c>
      <c r="B15" s="5" t="s">
        <v>5</v>
      </c>
      <c r="C15" s="6">
        <v>689</v>
      </c>
      <c r="D15" s="27">
        <v>192</v>
      </c>
      <c r="E15" s="27">
        <f t="shared" ref="E15:E78" si="0">C15+D15</f>
        <v>881</v>
      </c>
      <c r="F15" s="15">
        <f t="shared" ref="F15:F78" si="1">E15*12/365</f>
        <v>28.964383561643835</v>
      </c>
      <c r="G15" s="18">
        <f t="shared" ref="G15:G78" si="2">829.77*12/365</f>
        <v>27.280109589041096</v>
      </c>
    </row>
    <row r="16" spans="1:9" x14ac:dyDescent="0.25">
      <c r="A16" s="4" t="s">
        <v>6</v>
      </c>
      <c r="B16" s="5" t="s">
        <v>7</v>
      </c>
      <c r="C16" s="6">
        <v>689</v>
      </c>
      <c r="D16" s="27">
        <v>192</v>
      </c>
      <c r="E16" s="27">
        <f t="shared" si="0"/>
        <v>881</v>
      </c>
      <c r="F16" s="15">
        <f t="shared" si="1"/>
        <v>28.964383561643835</v>
      </c>
      <c r="G16" s="18">
        <f t="shared" si="2"/>
        <v>27.280109589041096</v>
      </c>
    </row>
    <row r="17" spans="1:7" x14ac:dyDescent="0.25">
      <c r="A17" s="4" t="s">
        <v>8</v>
      </c>
      <c r="B17" s="5" t="s">
        <v>9</v>
      </c>
      <c r="C17" s="6">
        <v>700</v>
      </c>
      <c r="D17" s="27">
        <v>192</v>
      </c>
      <c r="E17" s="27">
        <f t="shared" si="0"/>
        <v>892</v>
      </c>
      <c r="F17" s="15">
        <f t="shared" si="1"/>
        <v>29.326027397260273</v>
      </c>
      <c r="G17" s="18">
        <f t="shared" si="2"/>
        <v>27.280109589041096</v>
      </c>
    </row>
    <row r="18" spans="1:7" x14ac:dyDescent="0.25">
      <c r="A18" s="4" t="s">
        <v>10</v>
      </c>
      <c r="B18" s="7" t="s">
        <v>11</v>
      </c>
      <c r="C18" s="6">
        <v>786</v>
      </c>
      <c r="D18" s="27">
        <v>192</v>
      </c>
      <c r="E18" s="27">
        <f t="shared" si="0"/>
        <v>978</v>
      </c>
      <c r="F18" s="15">
        <f t="shared" si="1"/>
        <v>32.153424657534245</v>
      </c>
      <c r="G18" s="18">
        <f t="shared" si="2"/>
        <v>27.280109589041096</v>
      </c>
    </row>
    <row r="19" spans="1:7" x14ac:dyDescent="0.25">
      <c r="A19" s="4" t="s">
        <v>12</v>
      </c>
      <c r="B19" s="5" t="s">
        <v>13</v>
      </c>
      <c r="C19" s="6">
        <v>710</v>
      </c>
      <c r="D19" s="27">
        <v>192</v>
      </c>
      <c r="E19" s="27">
        <f t="shared" si="0"/>
        <v>902</v>
      </c>
      <c r="F19" s="15">
        <f t="shared" si="1"/>
        <v>29.654794520547945</v>
      </c>
      <c r="G19" s="18">
        <f t="shared" si="2"/>
        <v>27.280109589041096</v>
      </c>
    </row>
    <row r="20" spans="1:7" x14ac:dyDescent="0.25">
      <c r="A20" s="4" t="s">
        <v>14</v>
      </c>
      <c r="B20" s="5" t="s">
        <v>15</v>
      </c>
      <c r="C20" s="6">
        <v>689</v>
      </c>
      <c r="D20" s="27">
        <v>192</v>
      </c>
      <c r="E20" s="27">
        <f t="shared" si="0"/>
        <v>881</v>
      </c>
      <c r="F20" s="15">
        <f t="shared" si="1"/>
        <v>28.964383561643835</v>
      </c>
      <c r="G20" s="18">
        <f t="shared" si="2"/>
        <v>27.280109589041096</v>
      </c>
    </row>
    <row r="21" spans="1:7" x14ac:dyDescent="0.25">
      <c r="A21" s="4" t="s">
        <v>16</v>
      </c>
      <c r="B21" s="7" t="s">
        <v>17</v>
      </c>
      <c r="C21" s="6">
        <v>822</v>
      </c>
      <c r="D21" s="27">
        <v>192</v>
      </c>
      <c r="E21" s="27">
        <f t="shared" si="0"/>
        <v>1014</v>
      </c>
      <c r="F21" s="15">
        <f t="shared" si="1"/>
        <v>33.336986301369862</v>
      </c>
      <c r="G21" s="18">
        <f t="shared" si="2"/>
        <v>27.280109589041096</v>
      </c>
    </row>
    <row r="22" spans="1:7" x14ac:dyDescent="0.25">
      <c r="A22" s="4" t="s">
        <v>18</v>
      </c>
      <c r="B22" s="7" t="s">
        <v>19</v>
      </c>
      <c r="C22" s="6">
        <v>773</v>
      </c>
      <c r="D22" s="27">
        <v>192</v>
      </c>
      <c r="E22" s="27">
        <f t="shared" si="0"/>
        <v>965</v>
      </c>
      <c r="F22" s="15">
        <f t="shared" si="1"/>
        <v>31.726027397260275</v>
      </c>
      <c r="G22" s="18">
        <f t="shared" si="2"/>
        <v>27.280109589041096</v>
      </c>
    </row>
    <row r="23" spans="1:7" x14ac:dyDescent="0.25">
      <c r="A23" s="4" t="s">
        <v>20</v>
      </c>
      <c r="B23" s="5" t="s">
        <v>21</v>
      </c>
      <c r="C23" s="6">
        <v>689</v>
      </c>
      <c r="D23" s="27">
        <v>192</v>
      </c>
      <c r="E23" s="27">
        <f t="shared" si="0"/>
        <v>881</v>
      </c>
      <c r="F23" s="15">
        <f t="shared" si="1"/>
        <v>28.964383561643835</v>
      </c>
      <c r="G23" s="18">
        <f t="shared" si="2"/>
        <v>27.280109589041096</v>
      </c>
    </row>
    <row r="24" spans="1:7" x14ac:dyDescent="0.25">
      <c r="A24" s="4" t="s">
        <v>22</v>
      </c>
      <c r="B24" s="7" t="s">
        <v>23</v>
      </c>
      <c r="C24" s="6">
        <v>862</v>
      </c>
      <c r="D24" s="27">
        <v>192</v>
      </c>
      <c r="E24" s="27">
        <f t="shared" si="0"/>
        <v>1054</v>
      </c>
      <c r="F24" s="15">
        <f t="shared" si="1"/>
        <v>34.652054794520545</v>
      </c>
      <c r="G24" s="18">
        <f t="shared" si="2"/>
        <v>27.280109589041096</v>
      </c>
    </row>
    <row r="25" spans="1:7" x14ac:dyDescent="0.25">
      <c r="A25" s="4" t="s">
        <v>24</v>
      </c>
      <c r="B25" s="5" t="s">
        <v>25</v>
      </c>
      <c r="C25" s="6">
        <v>689</v>
      </c>
      <c r="D25" s="27">
        <v>192</v>
      </c>
      <c r="E25" s="27">
        <f t="shared" si="0"/>
        <v>881</v>
      </c>
      <c r="F25" s="15">
        <f t="shared" si="1"/>
        <v>28.964383561643835</v>
      </c>
      <c r="G25" s="18">
        <f t="shared" si="2"/>
        <v>27.280109589041096</v>
      </c>
    </row>
    <row r="26" spans="1:7" x14ac:dyDescent="0.25">
      <c r="A26" s="4" t="s">
        <v>26</v>
      </c>
      <c r="B26" s="7" t="s">
        <v>27</v>
      </c>
      <c r="C26" s="6">
        <v>1091</v>
      </c>
      <c r="D26" s="27">
        <v>192</v>
      </c>
      <c r="E26" s="27">
        <f t="shared" si="0"/>
        <v>1283</v>
      </c>
      <c r="F26" s="15">
        <f t="shared" si="1"/>
        <v>42.180821917808217</v>
      </c>
      <c r="G26" s="18">
        <f t="shared" si="2"/>
        <v>27.280109589041096</v>
      </c>
    </row>
    <row r="27" spans="1:7" x14ac:dyDescent="0.25">
      <c r="A27" s="4" t="s">
        <v>28</v>
      </c>
      <c r="B27" s="5" t="s">
        <v>29</v>
      </c>
      <c r="C27" s="6">
        <v>758</v>
      </c>
      <c r="D27" s="27">
        <v>192</v>
      </c>
      <c r="E27" s="27">
        <f t="shared" si="0"/>
        <v>950</v>
      </c>
      <c r="F27" s="15">
        <f t="shared" si="1"/>
        <v>31.232876712328768</v>
      </c>
      <c r="G27" s="18">
        <f t="shared" si="2"/>
        <v>27.280109589041096</v>
      </c>
    </row>
    <row r="28" spans="1:7" x14ac:dyDescent="0.25">
      <c r="A28" s="4" t="s">
        <v>30</v>
      </c>
      <c r="B28" s="5" t="s">
        <v>31</v>
      </c>
      <c r="C28" s="6">
        <v>718</v>
      </c>
      <c r="D28" s="27">
        <v>192</v>
      </c>
      <c r="E28" s="27">
        <f t="shared" si="0"/>
        <v>910</v>
      </c>
      <c r="F28" s="15">
        <f t="shared" si="1"/>
        <v>29.917808219178081</v>
      </c>
      <c r="G28" s="18">
        <f t="shared" si="2"/>
        <v>27.280109589041096</v>
      </c>
    </row>
    <row r="29" spans="1:7" x14ac:dyDescent="0.25">
      <c r="A29" s="4" t="s">
        <v>32</v>
      </c>
      <c r="B29" s="7" t="s">
        <v>33</v>
      </c>
      <c r="C29" s="6">
        <v>848</v>
      </c>
      <c r="D29" s="27">
        <v>192</v>
      </c>
      <c r="E29" s="27">
        <f t="shared" si="0"/>
        <v>1040</v>
      </c>
      <c r="F29" s="15">
        <f t="shared" si="1"/>
        <v>34.19178082191781</v>
      </c>
      <c r="G29" s="18">
        <f t="shared" si="2"/>
        <v>27.280109589041096</v>
      </c>
    </row>
    <row r="30" spans="1:7" x14ac:dyDescent="0.25">
      <c r="A30" s="4" t="s">
        <v>34</v>
      </c>
      <c r="B30" s="5" t="s">
        <v>35</v>
      </c>
      <c r="C30" s="6">
        <v>697</v>
      </c>
      <c r="D30" s="27">
        <v>192</v>
      </c>
      <c r="E30" s="27">
        <f t="shared" si="0"/>
        <v>889</v>
      </c>
      <c r="F30" s="15">
        <f t="shared" si="1"/>
        <v>29.227397260273971</v>
      </c>
      <c r="G30" s="18">
        <f t="shared" si="2"/>
        <v>27.280109589041096</v>
      </c>
    </row>
    <row r="31" spans="1:7" x14ac:dyDescent="0.25">
      <c r="A31" s="4" t="s">
        <v>36</v>
      </c>
      <c r="B31" s="7" t="s">
        <v>19</v>
      </c>
      <c r="C31" s="6">
        <v>773</v>
      </c>
      <c r="D31" s="27">
        <v>192</v>
      </c>
      <c r="E31" s="27">
        <f t="shared" si="0"/>
        <v>965</v>
      </c>
      <c r="F31" s="15">
        <f t="shared" si="1"/>
        <v>31.726027397260275</v>
      </c>
      <c r="G31" s="18">
        <f t="shared" si="2"/>
        <v>27.280109589041096</v>
      </c>
    </row>
    <row r="32" spans="1:7" x14ac:dyDescent="0.25">
      <c r="A32" s="4" t="s">
        <v>37</v>
      </c>
      <c r="B32" s="5" t="s">
        <v>38</v>
      </c>
      <c r="C32" s="6">
        <v>709</v>
      </c>
      <c r="D32" s="27">
        <v>192</v>
      </c>
      <c r="E32" s="27">
        <f t="shared" si="0"/>
        <v>901</v>
      </c>
      <c r="F32" s="15">
        <f t="shared" si="1"/>
        <v>29.621917808219177</v>
      </c>
      <c r="G32" s="18">
        <f t="shared" si="2"/>
        <v>27.280109589041096</v>
      </c>
    </row>
    <row r="33" spans="1:7" x14ac:dyDescent="0.25">
      <c r="A33" s="4" t="s">
        <v>39</v>
      </c>
      <c r="B33" s="7" t="s">
        <v>40</v>
      </c>
      <c r="C33" s="6">
        <v>755</v>
      </c>
      <c r="D33" s="27">
        <v>192</v>
      </c>
      <c r="E33" s="27">
        <f t="shared" si="0"/>
        <v>947</v>
      </c>
      <c r="F33" s="15">
        <f t="shared" si="1"/>
        <v>31.134246575342466</v>
      </c>
      <c r="G33" s="18">
        <f t="shared" si="2"/>
        <v>27.280109589041096</v>
      </c>
    </row>
    <row r="34" spans="1:7" x14ac:dyDescent="0.25">
      <c r="A34" s="4" t="s">
        <v>41</v>
      </c>
      <c r="B34" s="5" t="s">
        <v>42</v>
      </c>
      <c r="C34" s="6">
        <v>689</v>
      </c>
      <c r="D34" s="27">
        <v>192</v>
      </c>
      <c r="E34" s="27">
        <f t="shared" si="0"/>
        <v>881</v>
      </c>
      <c r="F34" s="15">
        <f t="shared" si="1"/>
        <v>28.964383561643835</v>
      </c>
      <c r="G34" s="18">
        <f t="shared" si="2"/>
        <v>27.280109589041096</v>
      </c>
    </row>
    <row r="35" spans="1:7" x14ac:dyDescent="0.25">
      <c r="A35" s="4" t="s">
        <v>43</v>
      </c>
      <c r="B35" s="5" t="s">
        <v>44</v>
      </c>
      <c r="C35" s="6">
        <v>689</v>
      </c>
      <c r="D35" s="27">
        <v>192</v>
      </c>
      <c r="E35" s="27">
        <f t="shared" si="0"/>
        <v>881</v>
      </c>
      <c r="F35" s="15">
        <f t="shared" si="1"/>
        <v>28.964383561643835</v>
      </c>
      <c r="G35" s="18">
        <f t="shared" si="2"/>
        <v>27.280109589041096</v>
      </c>
    </row>
    <row r="36" spans="1:7" x14ac:dyDescent="0.25">
      <c r="A36" s="4" t="s">
        <v>45</v>
      </c>
      <c r="B36" s="7" t="s">
        <v>46</v>
      </c>
      <c r="C36" s="6">
        <v>778</v>
      </c>
      <c r="D36" s="27">
        <v>192</v>
      </c>
      <c r="E36" s="27">
        <f t="shared" si="0"/>
        <v>970</v>
      </c>
      <c r="F36" s="15">
        <f t="shared" si="1"/>
        <v>31.890410958904109</v>
      </c>
      <c r="G36" s="18">
        <f t="shared" si="2"/>
        <v>27.280109589041096</v>
      </c>
    </row>
    <row r="37" spans="1:7" x14ac:dyDescent="0.25">
      <c r="A37" s="4" t="s">
        <v>47</v>
      </c>
      <c r="B37" s="5" t="s">
        <v>48</v>
      </c>
      <c r="C37" s="6">
        <v>689</v>
      </c>
      <c r="D37" s="27">
        <v>192</v>
      </c>
      <c r="E37" s="27">
        <f t="shared" si="0"/>
        <v>881</v>
      </c>
      <c r="F37" s="15">
        <f t="shared" si="1"/>
        <v>28.964383561643835</v>
      </c>
      <c r="G37" s="18">
        <f t="shared" si="2"/>
        <v>27.280109589041096</v>
      </c>
    </row>
    <row r="38" spans="1:7" x14ac:dyDescent="0.25">
      <c r="A38" s="4" t="s">
        <v>49</v>
      </c>
      <c r="B38" s="7" t="s">
        <v>50</v>
      </c>
      <c r="C38" s="6">
        <v>791</v>
      </c>
      <c r="D38" s="27">
        <v>192</v>
      </c>
      <c r="E38" s="27">
        <f t="shared" si="0"/>
        <v>983</v>
      </c>
      <c r="F38" s="15">
        <f t="shared" si="1"/>
        <v>32.317808219178083</v>
      </c>
      <c r="G38" s="18">
        <f t="shared" si="2"/>
        <v>27.280109589041096</v>
      </c>
    </row>
    <row r="39" spans="1:7" x14ac:dyDescent="0.25">
      <c r="A39" s="4" t="s">
        <v>51</v>
      </c>
      <c r="B39" s="5" t="s">
        <v>52</v>
      </c>
      <c r="C39" s="6">
        <v>689</v>
      </c>
      <c r="D39" s="27">
        <v>192</v>
      </c>
      <c r="E39" s="27">
        <f t="shared" si="0"/>
        <v>881</v>
      </c>
      <c r="F39" s="15">
        <f t="shared" si="1"/>
        <v>28.964383561643835</v>
      </c>
      <c r="G39" s="18">
        <f t="shared" si="2"/>
        <v>27.280109589041096</v>
      </c>
    </row>
    <row r="40" spans="1:7" x14ac:dyDescent="0.25">
      <c r="A40" s="4" t="s">
        <v>53</v>
      </c>
      <c r="B40" s="5" t="s">
        <v>54</v>
      </c>
      <c r="C40" s="6">
        <v>689</v>
      </c>
      <c r="D40" s="27">
        <v>192</v>
      </c>
      <c r="E40" s="27">
        <f t="shared" si="0"/>
        <v>881</v>
      </c>
      <c r="F40" s="15">
        <f t="shared" si="1"/>
        <v>28.964383561643835</v>
      </c>
      <c r="G40" s="18">
        <f t="shared" si="2"/>
        <v>27.280109589041096</v>
      </c>
    </row>
    <row r="41" spans="1:7" x14ac:dyDescent="0.25">
      <c r="A41" s="4" t="s">
        <v>55</v>
      </c>
      <c r="B41" s="5" t="s">
        <v>56</v>
      </c>
      <c r="C41" s="6">
        <v>822</v>
      </c>
      <c r="D41" s="27">
        <v>192</v>
      </c>
      <c r="E41" s="27">
        <f t="shared" si="0"/>
        <v>1014</v>
      </c>
      <c r="F41" s="15">
        <f t="shared" si="1"/>
        <v>33.336986301369862</v>
      </c>
      <c r="G41" s="18">
        <f t="shared" si="2"/>
        <v>27.280109589041096</v>
      </c>
    </row>
    <row r="42" spans="1:7" x14ac:dyDescent="0.25">
      <c r="A42" s="4" t="s">
        <v>57</v>
      </c>
      <c r="B42" s="5" t="s">
        <v>58</v>
      </c>
      <c r="C42" s="6">
        <v>705</v>
      </c>
      <c r="D42" s="27">
        <v>192</v>
      </c>
      <c r="E42" s="27">
        <f t="shared" si="0"/>
        <v>897</v>
      </c>
      <c r="F42" s="15">
        <f t="shared" si="1"/>
        <v>29.490410958904111</v>
      </c>
      <c r="G42" s="18">
        <f t="shared" si="2"/>
        <v>27.280109589041096</v>
      </c>
    </row>
    <row r="43" spans="1:7" x14ac:dyDescent="0.25">
      <c r="A43" s="4" t="s">
        <v>59</v>
      </c>
      <c r="B43" s="7" t="s">
        <v>60</v>
      </c>
      <c r="C43" s="6">
        <v>899</v>
      </c>
      <c r="D43" s="27">
        <v>192</v>
      </c>
      <c r="E43" s="27">
        <f t="shared" si="0"/>
        <v>1091</v>
      </c>
      <c r="F43" s="15">
        <f t="shared" si="1"/>
        <v>35.868493150684934</v>
      </c>
      <c r="G43" s="18">
        <f t="shared" si="2"/>
        <v>27.280109589041096</v>
      </c>
    </row>
    <row r="44" spans="1:7" x14ac:dyDescent="0.25">
      <c r="A44" s="4" t="s">
        <v>61</v>
      </c>
      <c r="B44" s="7" t="s">
        <v>11</v>
      </c>
      <c r="C44" s="6">
        <v>786</v>
      </c>
      <c r="D44" s="27">
        <v>192</v>
      </c>
      <c r="E44" s="27">
        <f t="shared" si="0"/>
        <v>978</v>
      </c>
      <c r="F44" s="15">
        <f t="shared" si="1"/>
        <v>32.153424657534245</v>
      </c>
      <c r="G44" s="18">
        <f t="shared" si="2"/>
        <v>27.280109589041096</v>
      </c>
    </row>
    <row r="45" spans="1:7" x14ac:dyDescent="0.25">
      <c r="A45" s="4" t="s">
        <v>62</v>
      </c>
      <c r="B45" s="7" t="s">
        <v>63</v>
      </c>
      <c r="C45" s="6">
        <v>793</v>
      </c>
      <c r="D45" s="27">
        <v>192</v>
      </c>
      <c r="E45" s="27">
        <f t="shared" si="0"/>
        <v>985</v>
      </c>
      <c r="F45" s="15">
        <f t="shared" si="1"/>
        <v>32.38356164383562</v>
      </c>
      <c r="G45" s="18">
        <f t="shared" si="2"/>
        <v>27.280109589041096</v>
      </c>
    </row>
    <row r="46" spans="1:7" x14ac:dyDescent="0.25">
      <c r="A46" s="4" t="s">
        <v>64</v>
      </c>
      <c r="B46" s="5" t="s">
        <v>65</v>
      </c>
      <c r="C46" s="6">
        <v>689</v>
      </c>
      <c r="D46" s="27">
        <v>192</v>
      </c>
      <c r="E46" s="27">
        <f t="shared" si="0"/>
        <v>881</v>
      </c>
      <c r="F46" s="15">
        <f t="shared" si="1"/>
        <v>28.964383561643835</v>
      </c>
      <c r="G46" s="18">
        <f t="shared" si="2"/>
        <v>27.280109589041096</v>
      </c>
    </row>
    <row r="47" spans="1:7" x14ac:dyDescent="0.25">
      <c r="A47" s="4" t="s">
        <v>66</v>
      </c>
      <c r="B47" s="5" t="s">
        <v>67</v>
      </c>
      <c r="C47" s="6">
        <v>689</v>
      </c>
      <c r="D47" s="27">
        <v>192</v>
      </c>
      <c r="E47" s="27">
        <f t="shared" si="0"/>
        <v>881</v>
      </c>
      <c r="F47" s="15">
        <f t="shared" si="1"/>
        <v>28.964383561643835</v>
      </c>
      <c r="G47" s="18">
        <f t="shared" si="2"/>
        <v>27.280109589041096</v>
      </c>
    </row>
    <row r="48" spans="1:7" x14ac:dyDescent="0.25">
      <c r="A48" s="4" t="s">
        <v>68</v>
      </c>
      <c r="B48" s="5" t="s">
        <v>69</v>
      </c>
      <c r="C48" s="6">
        <v>689</v>
      </c>
      <c r="D48" s="27">
        <v>192</v>
      </c>
      <c r="E48" s="27">
        <f t="shared" si="0"/>
        <v>881</v>
      </c>
      <c r="F48" s="15">
        <f t="shared" si="1"/>
        <v>28.964383561643835</v>
      </c>
      <c r="G48" s="18">
        <f t="shared" si="2"/>
        <v>27.280109589041096</v>
      </c>
    </row>
    <row r="49" spans="1:7" x14ac:dyDescent="0.25">
      <c r="A49" s="4" t="s">
        <v>70</v>
      </c>
      <c r="B49" s="5" t="s">
        <v>71</v>
      </c>
      <c r="C49" s="6">
        <v>689</v>
      </c>
      <c r="D49" s="27">
        <v>192</v>
      </c>
      <c r="E49" s="27">
        <f t="shared" si="0"/>
        <v>881</v>
      </c>
      <c r="F49" s="15">
        <f t="shared" si="1"/>
        <v>28.964383561643835</v>
      </c>
      <c r="G49" s="18">
        <f t="shared" si="2"/>
        <v>27.280109589041096</v>
      </c>
    </row>
    <row r="50" spans="1:7" x14ac:dyDescent="0.25">
      <c r="A50" s="4" t="s">
        <v>72</v>
      </c>
      <c r="B50" s="7" t="s">
        <v>73</v>
      </c>
      <c r="C50" s="6">
        <v>774</v>
      </c>
      <c r="D50" s="27">
        <v>192</v>
      </c>
      <c r="E50" s="27">
        <f t="shared" si="0"/>
        <v>966</v>
      </c>
      <c r="F50" s="15">
        <f t="shared" si="1"/>
        <v>31.758904109589039</v>
      </c>
      <c r="G50" s="18">
        <f t="shared" si="2"/>
        <v>27.280109589041096</v>
      </c>
    </row>
    <row r="51" spans="1:7" x14ac:dyDescent="0.25">
      <c r="A51" s="4" t="s">
        <v>74</v>
      </c>
      <c r="B51" s="5" t="s">
        <v>75</v>
      </c>
      <c r="C51" s="6">
        <v>689</v>
      </c>
      <c r="D51" s="27">
        <v>192</v>
      </c>
      <c r="E51" s="27">
        <f t="shared" si="0"/>
        <v>881</v>
      </c>
      <c r="F51" s="15">
        <f t="shared" si="1"/>
        <v>28.964383561643835</v>
      </c>
      <c r="G51" s="18">
        <f t="shared" si="2"/>
        <v>27.280109589041096</v>
      </c>
    </row>
    <row r="52" spans="1:7" x14ac:dyDescent="0.25">
      <c r="A52" s="4" t="s">
        <v>76</v>
      </c>
      <c r="B52" s="5" t="s">
        <v>77</v>
      </c>
      <c r="C52" s="6">
        <v>730</v>
      </c>
      <c r="D52" s="27">
        <v>192</v>
      </c>
      <c r="E52" s="27">
        <f t="shared" si="0"/>
        <v>922</v>
      </c>
      <c r="F52" s="15">
        <f t="shared" si="1"/>
        <v>30.312328767123287</v>
      </c>
      <c r="G52" s="18">
        <f t="shared" si="2"/>
        <v>27.280109589041096</v>
      </c>
    </row>
    <row r="53" spans="1:7" x14ac:dyDescent="0.25">
      <c r="A53" s="4" t="s">
        <v>78</v>
      </c>
      <c r="B53" s="5" t="s">
        <v>79</v>
      </c>
      <c r="C53" s="6">
        <v>689</v>
      </c>
      <c r="D53" s="27">
        <v>192</v>
      </c>
      <c r="E53" s="27">
        <f t="shared" si="0"/>
        <v>881</v>
      </c>
      <c r="F53" s="15">
        <f t="shared" si="1"/>
        <v>28.964383561643835</v>
      </c>
      <c r="G53" s="18">
        <f t="shared" si="2"/>
        <v>27.280109589041096</v>
      </c>
    </row>
    <row r="54" spans="1:7" x14ac:dyDescent="0.25">
      <c r="A54" s="4" t="s">
        <v>80</v>
      </c>
      <c r="B54" s="7" t="s">
        <v>81</v>
      </c>
      <c r="C54" s="6">
        <v>911</v>
      </c>
      <c r="D54" s="27">
        <v>192</v>
      </c>
      <c r="E54" s="27">
        <f t="shared" si="0"/>
        <v>1103</v>
      </c>
      <c r="F54" s="15">
        <f t="shared" si="1"/>
        <v>36.263013698630139</v>
      </c>
      <c r="G54" s="18">
        <f t="shared" si="2"/>
        <v>27.280109589041096</v>
      </c>
    </row>
    <row r="55" spans="1:7" x14ac:dyDescent="0.25">
      <c r="A55" s="4" t="s">
        <v>82</v>
      </c>
      <c r="B55" s="5" t="s">
        <v>83</v>
      </c>
      <c r="C55" s="6">
        <v>799</v>
      </c>
      <c r="D55" s="27">
        <v>192</v>
      </c>
      <c r="E55" s="27">
        <f t="shared" si="0"/>
        <v>991</v>
      </c>
      <c r="F55" s="15">
        <f t="shared" si="1"/>
        <v>32.580821917808223</v>
      </c>
      <c r="G55" s="18">
        <f t="shared" si="2"/>
        <v>27.280109589041096</v>
      </c>
    </row>
    <row r="56" spans="1:7" x14ac:dyDescent="0.25">
      <c r="A56" s="4" t="s">
        <v>84</v>
      </c>
      <c r="B56" s="7" t="s">
        <v>85</v>
      </c>
      <c r="C56" s="6">
        <v>689</v>
      </c>
      <c r="D56" s="27">
        <v>192</v>
      </c>
      <c r="E56" s="27">
        <f t="shared" si="0"/>
        <v>881</v>
      </c>
      <c r="F56" s="15">
        <f t="shared" si="1"/>
        <v>28.964383561643835</v>
      </c>
      <c r="G56" s="18">
        <f t="shared" si="2"/>
        <v>27.280109589041096</v>
      </c>
    </row>
    <row r="57" spans="1:7" x14ac:dyDescent="0.25">
      <c r="A57" s="4" t="s">
        <v>86</v>
      </c>
      <c r="B57" s="5" t="s">
        <v>87</v>
      </c>
      <c r="C57" s="6">
        <v>713</v>
      </c>
      <c r="D57" s="27">
        <v>192</v>
      </c>
      <c r="E57" s="27">
        <f t="shared" si="0"/>
        <v>905</v>
      </c>
      <c r="F57" s="15">
        <f t="shared" si="1"/>
        <v>29.753424657534246</v>
      </c>
      <c r="G57" s="18">
        <f t="shared" si="2"/>
        <v>27.280109589041096</v>
      </c>
    </row>
    <row r="58" spans="1:7" x14ac:dyDescent="0.25">
      <c r="A58" s="4" t="s">
        <v>88</v>
      </c>
      <c r="B58" s="7" t="s">
        <v>17</v>
      </c>
      <c r="C58" s="6">
        <v>822</v>
      </c>
      <c r="D58" s="27">
        <v>192</v>
      </c>
      <c r="E58" s="27">
        <f t="shared" si="0"/>
        <v>1014</v>
      </c>
      <c r="F58" s="15">
        <f t="shared" si="1"/>
        <v>33.336986301369862</v>
      </c>
      <c r="G58" s="18">
        <f t="shared" si="2"/>
        <v>27.280109589041096</v>
      </c>
    </row>
    <row r="59" spans="1:7" x14ac:dyDescent="0.25">
      <c r="A59" s="4" t="s">
        <v>89</v>
      </c>
      <c r="B59" s="7" t="s">
        <v>81</v>
      </c>
      <c r="C59" s="6">
        <v>911</v>
      </c>
      <c r="D59" s="27">
        <v>192</v>
      </c>
      <c r="E59" s="27">
        <f t="shared" si="0"/>
        <v>1103</v>
      </c>
      <c r="F59" s="15">
        <f t="shared" si="1"/>
        <v>36.263013698630139</v>
      </c>
      <c r="G59" s="18">
        <f t="shared" si="2"/>
        <v>27.280109589041096</v>
      </c>
    </row>
    <row r="60" spans="1:7" x14ac:dyDescent="0.25">
      <c r="A60" s="4" t="s">
        <v>90</v>
      </c>
      <c r="B60" s="5" t="s">
        <v>91</v>
      </c>
      <c r="C60" s="6">
        <v>689</v>
      </c>
      <c r="D60" s="27">
        <v>192</v>
      </c>
      <c r="E60" s="27">
        <f t="shared" si="0"/>
        <v>881</v>
      </c>
      <c r="F60" s="15">
        <f t="shared" si="1"/>
        <v>28.964383561643835</v>
      </c>
      <c r="G60" s="18">
        <f t="shared" si="2"/>
        <v>27.280109589041096</v>
      </c>
    </row>
    <row r="61" spans="1:7" x14ac:dyDescent="0.25">
      <c r="A61" s="4" t="s">
        <v>92</v>
      </c>
      <c r="B61" s="7" t="s">
        <v>93</v>
      </c>
      <c r="C61" s="6">
        <v>1089</v>
      </c>
      <c r="D61" s="27">
        <v>192</v>
      </c>
      <c r="E61" s="27">
        <f t="shared" si="0"/>
        <v>1281</v>
      </c>
      <c r="F61" s="15">
        <f t="shared" si="1"/>
        <v>42.115068493150687</v>
      </c>
      <c r="G61" s="18">
        <f t="shared" si="2"/>
        <v>27.280109589041096</v>
      </c>
    </row>
    <row r="62" spans="1:7" x14ac:dyDescent="0.25">
      <c r="A62" s="4" t="s">
        <v>94</v>
      </c>
      <c r="B62" s="5" t="s">
        <v>95</v>
      </c>
      <c r="C62" s="6">
        <v>771</v>
      </c>
      <c r="D62" s="27">
        <v>192</v>
      </c>
      <c r="E62" s="27">
        <f t="shared" si="0"/>
        <v>963</v>
      </c>
      <c r="F62" s="15">
        <f t="shared" si="1"/>
        <v>31.660273972602738</v>
      </c>
      <c r="G62" s="18">
        <f t="shared" si="2"/>
        <v>27.280109589041096</v>
      </c>
    </row>
    <row r="63" spans="1:7" x14ac:dyDescent="0.25">
      <c r="A63" s="4" t="s">
        <v>96</v>
      </c>
      <c r="B63" s="5" t="s">
        <v>97</v>
      </c>
      <c r="C63" s="6">
        <v>700</v>
      </c>
      <c r="D63" s="27">
        <v>192</v>
      </c>
      <c r="E63" s="27">
        <f t="shared" si="0"/>
        <v>892</v>
      </c>
      <c r="F63" s="15">
        <f t="shared" si="1"/>
        <v>29.326027397260273</v>
      </c>
      <c r="G63" s="18">
        <f t="shared" si="2"/>
        <v>27.280109589041096</v>
      </c>
    </row>
    <row r="64" spans="1:7" x14ac:dyDescent="0.25">
      <c r="A64" s="4" t="s">
        <v>98</v>
      </c>
      <c r="B64" s="5" t="s">
        <v>99</v>
      </c>
      <c r="C64" s="6">
        <v>689</v>
      </c>
      <c r="D64" s="27">
        <v>192</v>
      </c>
      <c r="E64" s="27">
        <f t="shared" si="0"/>
        <v>881</v>
      </c>
      <c r="F64" s="15">
        <f t="shared" si="1"/>
        <v>28.964383561643835</v>
      </c>
      <c r="G64" s="18">
        <f t="shared" si="2"/>
        <v>27.280109589041096</v>
      </c>
    </row>
    <row r="65" spans="1:7" x14ac:dyDescent="0.25">
      <c r="A65" s="4" t="s">
        <v>100</v>
      </c>
      <c r="B65" s="7" t="s">
        <v>101</v>
      </c>
      <c r="C65" s="6">
        <v>828</v>
      </c>
      <c r="D65" s="27">
        <v>192</v>
      </c>
      <c r="E65" s="27">
        <f t="shared" si="0"/>
        <v>1020</v>
      </c>
      <c r="F65" s="15">
        <f t="shared" si="1"/>
        <v>33.534246575342465</v>
      </c>
      <c r="G65" s="18">
        <f t="shared" si="2"/>
        <v>27.280109589041096</v>
      </c>
    </row>
    <row r="66" spans="1:7" x14ac:dyDescent="0.25">
      <c r="A66" s="4" t="s">
        <v>102</v>
      </c>
      <c r="B66" s="5" t="s">
        <v>103</v>
      </c>
      <c r="C66" s="6">
        <v>689</v>
      </c>
      <c r="D66" s="27">
        <v>192</v>
      </c>
      <c r="E66" s="27">
        <f t="shared" si="0"/>
        <v>881</v>
      </c>
      <c r="F66" s="15">
        <f t="shared" si="1"/>
        <v>28.964383561643835</v>
      </c>
      <c r="G66" s="18">
        <f t="shared" si="2"/>
        <v>27.280109589041096</v>
      </c>
    </row>
    <row r="67" spans="1:7" x14ac:dyDescent="0.25">
      <c r="A67" s="4" t="s">
        <v>104</v>
      </c>
      <c r="B67" s="7" t="s">
        <v>105</v>
      </c>
      <c r="C67" s="6">
        <v>794</v>
      </c>
      <c r="D67" s="27">
        <v>192</v>
      </c>
      <c r="E67" s="27">
        <f t="shared" si="0"/>
        <v>986</v>
      </c>
      <c r="F67" s="15">
        <f t="shared" si="1"/>
        <v>32.416438356164385</v>
      </c>
      <c r="G67" s="18">
        <f t="shared" si="2"/>
        <v>27.280109589041096</v>
      </c>
    </row>
    <row r="68" spans="1:7" x14ac:dyDescent="0.25">
      <c r="A68" s="4" t="s">
        <v>106</v>
      </c>
      <c r="B68" s="5" t="s">
        <v>107</v>
      </c>
      <c r="C68" s="6">
        <v>689</v>
      </c>
      <c r="D68" s="27">
        <v>192</v>
      </c>
      <c r="E68" s="27">
        <f t="shared" si="0"/>
        <v>881</v>
      </c>
      <c r="F68" s="15">
        <f t="shared" si="1"/>
        <v>28.964383561643835</v>
      </c>
      <c r="G68" s="18">
        <f t="shared" si="2"/>
        <v>27.280109589041096</v>
      </c>
    </row>
    <row r="69" spans="1:7" x14ac:dyDescent="0.25">
      <c r="A69" s="4" t="s">
        <v>108</v>
      </c>
      <c r="B69" s="5" t="s">
        <v>109</v>
      </c>
      <c r="C69" s="6">
        <v>772</v>
      </c>
      <c r="D69" s="27">
        <v>192</v>
      </c>
      <c r="E69" s="27">
        <f t="shared" si="0"/>
        <v>964</v>
      </c>
      <c r="F69" s="15">
        <f t="shared" si="1"/>
        <v>31.693150684931506</v>
      </c>
      <c r="G69" s="18">
        <f t="shared" si="2"/>
        <v>27.280109589041096</v>
      </c>
    </row>
    <row r="70" spans="1:7" x14ac:dyDescent="0.25">
      <c r="A70" s="4" t="s">
        <v>110</v>
      </c>
      <c r="B70" s="5" t="s">
        <v>111</v>
      </c>
      <c r="C70" s="6">
        <v>766</v>
      </c>
      <c r="D70" s="27">
        <v>192</v>
      </c>
      <c r="E70" s="27">
        <f t="shared" si="0"/>
        <v>958</v>
      </c>
      <c r="F70" s="15">
        <f t="shared" si="1"/>
        <v>31.495890410958904</v>
      </c>
      <c r="G70" s="18">
        <f t="shared" si="2"/>
        <v>27.280109589041096</v>
      </c>
    </row>
    <row r="71" spans="1:7" x14ac:dyDescent="0.25">
      <c r="A71" s="4" t="s">
        <v>112</v>
      </c>
      <c r="B71" s="5" t="s">
        <v>113</v>
      </c>
      <c r="C71" s="6">
        <v>689</v>
      </c>
      <c r="D71" s="27">
        <v>192</v>
      </c>
      <c r="E71" s="27">
        <f t="shared" si="0"/>
        <v>881</v>
      </c>
      <c r="F71" s="15">
        <f t="shared" si="1"/>
        <v>28.964383561643835</v>
      </c>
      <c r="G71" s="18">
        <f t="shared" si="2"/>
        <v>27.280109589041096</v>
      </c>
    </row>
    <row r="72" spans="1:7" x14ac:dyDescent="0.25">
      <c r="A72" s="4" t="s">
        <v>114</v>
      </c>
      <c r="B72" s="7" t="s">
        <v>115</v>
      </c>
      <c r="C72" s="6">
        <v>733</v>
      </c>
      <c r="D72" s="27">
        <v>192</v>
      </c>
      <c r="E72" s="27">
        <f t="shared" si="0"/>
        <v>925</v>
      </c>
      <c r="F72" s="15">
        <f t="shared" si="1"/>
        <v>30.410958904109588</v>
      </c>
      <c r="G72" s="18">
        <f t="shared" si="2"/>
        <v>27.280109589041096</v>
      </c>
    </row>
    <row r="73" spans="1:7" x14ac:dyDescent="0.25">
      <c r="A73" s="4" t="s">
        <v>116</v>
      </c>
      <c r="B73" s="7" t="s">
        <v>93</v>
      </c>
      <c r="C73" s="6">
        <v>1089</v>
      </c>
      <c r="D73" s="27">
        <v>192</v>
      </c>
      <c r="E73" s="27">
        <f t="shared" si="0"/>
        <v>1281</v>
      </c>
      <c r="F73" s="15">
        <f t="shared" si="1"/>
        <v>42.115068493150687</v>
      </c>
      <c r="G73" s="18">
        <f t="shared" si="2"/>
        <v>27.280109589041096</v>
      </c>
    </row>
    <row r="74" spans="1:7" x14ac:dyDescent="0.25">
      <c r="A74" s="4" t="s">
        <v>117</v>
      </c>
      <c r="B74" s="5" t="s">
        <v>118</v>
      </c>
      <c r="C74" s="6">
        <v>689</v>
      </c>
      <c r="D74" s="27">
        <v>192</v>
      </c>
      <c r="E74" s="27">
        <f t="shared" si="0"/>
        <v>881</v>
      </c>
      <c r="F74" s="15">
        <f t="shared" si="1"/>
        <v>28.964383561643835</v>
      </c>
      <c r="G74" s="18">
        <f t="shared" si="2"/>
        <v>27.280109589041096</v>
      </c>
    </row>
    <row r="75" spans="1:7" x14ac:dyDescent="0.25">
      <c r="A75" s="4" t="s">
        <v>119</v>
      </c>
      <c r="B75" s="5" t="s">
        <v>120</v>
      </c>
      <c r="C75" s="6">
        <v>689</v>
      </c>
      <c r="D75" s="27">
        <v>192</v>
      </c>
      <c r="E75" s="27">
        <f t="shared" si="0"/>
        <v>881</v>
      </c>
      <c r="F75" s="15">
        <f t="shared" si="1"/>
        <v>28.964383561643835</v>
      </c>
      <c r="G75" s="18">
        <f t="shared" si="2"/>
        <v>27.280109589041096</v>
      </c>
    </row>
    <row r="76" spans="1:7" x14ac:dyDescent="0.25">
      <c r="A76" s="4" t="s">
        <v>121</v>
      </c>
      <c r="B76" s="5" t="s">
        <v>122</v>
      </c>
      <c r="C76" s="6">
        <v>689</v>
      </c>
      <c r="D76" s="27">
        <v>192</v>
      </c>
      <c r="E76" s="27">
        <f t="shared" si="0"/>
        <v>881</v>
      </c>
      <c r="F76" s="15">
        <f t="shared" si="1"/>
        <v>28.964383561643835</v>
      </c>
      <c r="G76" s="18">
        <f t="shared" si="2"/>
        <v>27.280109589041096</v>
      </c>
    </row>
    <row r="77" spans="1:7" x14ac:dyDescent="0.25">
      <c r="A77" s="4" t="s">
        <v>123</v>
      </c>
      <c r="B77" s="5" t="s">
        <v>124</v>
      </c>
      <c r="C77" s="6">
        <v>689</v>
      </c>
      <c r="D77" s="27">
        <v>192</v>
      </c>
      <c r="E77" s="27">
        <f t="shared" si="0"/>
        <v>881</v>
      </c>
      <c r="F77" s="15">
        <f t="shared" si="1"/>
        <v>28.964383561643835</v>
      </c>
      <c r="G77" s="18">
        <f t="shared" si="2"/>
        <v>27.280109589041096</v>
      </c>
    </row>
    <row r="78" spans="1:7" x14ac:dyDescent="0.25">
      <c r="A78" s="4" t="s">
        <v>125</v>
      </c>
      <c r="B78" s="5" t="s">
        <v>126</v>
      </c>
      <c r="C78" s="6">
        <v>849</v>
      </c>
      <c r="D78" s="27">
        <v>192</v>
      </c>
      <c r="E78" s="27">
        <f t="shared" si="0"/>
        <v>1041</v>
      </c>
      <c r="F78" s="15">
        <f t="shared" si="1"/>
        <v>34.224657534246575</v>
      </c>
      <c r="G78" s="18">
        <f t="shared" si="2"/>
        <v>27.280109589041096</v>
      </c>
    </row>
    <row r="79" spans="1:7" x14ac:dyDescent="0.25">
      <c r="A79" s="9" t="s">
        <v>127</v>
      </c>
      <c r="B79" s="10" t="s">
        <v>128</v>
      </c>
      <c r="C79" s="11">
        <v>718</v>
      </c>
      <c r="D79" s="27">
        <v>192</v>
      </c>
      <c r="E79" s="27">
        <f t="shared" ref="E79:E85" si="3">C79+D79</f>
        <v>910</v>
      </c>
      <c r="F79" s="15">
        <f t="shared" ref="F79:F85" si="4">E79*12/365</f>
        <v>29.917808219178081</v>
      </c>
      <c r="G79" s="18">
        <f t="shared" ref="G79:G85" si="5">829.77*12/365</f>
        <v>27.280109589041096</v>
      </c>
    </row>
    <row r="80" spans="1:7" x14ac:dyDescent="0.25">
      <c r="A80" s="4" t="s">
        <v>129</v>
      </c>
      <c r="B80" s="7" t="s">
        <v>81</v>
      </c>
      <c r="C80" s="6">
        <v>911</v>
      </c>
      <c r="D80" s="27">
        <v>192</v>
      </c>
      <c r="E80" s="27">
        <f t="shared" si="3"/>
        <v>1103</v>
      </c>
      <c r="F80" s="15">
        <f t="shared" si="4"/>
        <v>36.263013698630139</v>
      </c>
      <c r="G80" s="18">
        <f t="shared" si="5"/>
        <v>27.280109589041096</v>
      </c>
    </row>
    <row r="81" spans="1:7" x14ac:dyDescent="0.25">
      <c r="A81" s="4" t="s">
        <v>130</v>
      </c>
      <c r="B81" s="7" t="s">
        <v>81</v>
      </c>
      <c r="C81" s="6">
        <v>911</v>
      </c>
      <c r="D81" s="27">
        <v>192</v>
      </c>
      <c r="E81" s="27">
        <f t="shared" si="3"/>
        <v>1103</v>
      </c>
      <c r="F81" s="15">
        <f t="shared" si="4"/>
        <v>36.263013698630139</v>
      </c>
      <c r="G81" s="18">
        <f t="shared" si="5"/>
        <v>27.280109589041096</v>
      </c>
    </row>
    <row r="82" spans="1:7" x14ac:dyDescent="0.25">
      <c r="A82" s="4" t="s">
        <v>131</v>
      </c>
      <c r="B82" s="5" t="s">
        <v>132</v>
      </c>
      <c r="C82" s="6">
        <v>689</v>
      </c>
      <c r="D82" s="27">
        <v>192</v>
      </c>
      <c r="E82" s="27">
        <f t="shared" si="3"/>
        <v>881</v>
      </c>
      <c r="F82" s="15">
        <f t="shared" si="4"/>
        <v>28.964383561643835</v>
      </c>
      <c r="G82" s="18">
        <f t="shared" si="5"/>
        <v>27.280109589041096</v>
      </c>
    </row>
    <row r="83" spans="1:7" x14ac:dyDescent="0.25">
      <c r="A83" s="4" t="s">
        <v>133</v>
      </c>
      <c r="B83" s="5" t="s">
        <v>134</v>
      </c>
      <c r="C83" s="6">
        <v>689</v>
      </c>
      <c r="D83" s="27">
        <v>192</v>
      </c>
      <c r="E83" s="27">
        <f t="shared" si="3"/>
        <v>881</v>
      </c>
      <c r="F83" s="15">
        <f t="shared" si="4"/>
        <v>28.964383561643835</v>
      </c>
      <c r="G83" s="18">
        <f t="shared" si="5"/>
        <v>27.280109589041096</v>
      </c>
    </row>
    <row r="84" spans="1:7" x14ac:dyDescent="0.25">
      <c r="A84" s="4" t="s">
        <v>135</v>
      </c>
      <c r="B84" s="7" t="s">
        <v>136</v>
      </c>
      <c r="C84" s="6">
        <v>765</v>
      </c>
      <c r="D84" s="27">
        <v>192</v>
      </c>
      <c r="E84" s="27">
        <f t="shared" si="3"/>
        <v>957</v>
      </c>
      <c r="F84" s="15">
        <f t="shared" si="4"/>
        <v>31.463013698630139</v>
      </c>
      <c r="G84" s="18">
        <f t="shared" si="5"/>
        <v>27.280109589041096</v>
      </c>
    </row>
    <row r="85" spans="1:7" x14ac:dyDescent="0.25">
      <c r="A85" s="4" t="s">
        <v>137</v>
      </c>
      <c r="B85" s="5" t="s">
        <v>138</v>
      </c>
      <c r="C85" s="6">
        <v>689</v>
      </c>
      <c r="D85" s="27">
        <v>192</v>
      </c>
      <c r="E85" s="27">
        <f t="shared" si="3"/>
        <v>881</v>
      </c>
      <c r="F85" s="15">
        <f t="shared" si="4"/>
        <v>28.964383561643835</v>
      </c>
      <c r="G85" s="18">
        <f t="shared" si="5"/>
        <v>27.280109589041096</v>
      </c>
    </row>
  </sheetData>
  <conditionalFormatting sqref="F14:F85">
    <cfRule type="cellIs" dxfId="1" priority="5" operator="equal">
      <formula>#REF!</formula>
    </cfRule>
  </conditionalFormatting>
  <conditionalFormatting sqref="G14:G85">
    <cfRule type="cellIs" dxfId="0" priority="6" operator="equal">
      <formula>#REF!</formula>
    </cfRule>
  </conditionalFormatting>
  <hyperlinks>
    <hyperlink ref="A14" r:id="rId1" display="https://www.huduser.gov/portal/datasets/fmr/fmrs/FY2018_code/2018summary.odn?fips=5500199999&amp;year=2018&amp;selection_type=county&amp;fmrtype=Final" xr:uid="{0D8305EE-D0A5-43E8-A63C-A4DBA666F61B}"/>
    <hyperlink ref="A15" r:id="rId2" display="https://www.huduser.gov/portal/datasets/fmr/fmrs/FY2018_code/2018summary.odn?fips=5500399999&amp;year=2018&amp;selection_type=county&amp;fmrtype=Final" xr:uid="{8BBEAFD7-8DDE-4996-A32F-9B2B755BE580}"/>
    <hyperlink ref="A16" r:id="rId3" display="https://www.huduser.gov/portal/datasets/fmr/fmrs/FY2018_code/2018summary.odn?fips=5500599999&amp;year=2018&amp;selection_type=county&amp;fmrtype=Final" xr:uid="{81BE87AC-4F3A-463B-B4EF-F00F29F74F3B}"/>
    <hyperlink ref="A17" r:id="rId4" display="https://www.huduser.gov/portal/datasets/fmr/fmrs/FY2018_code/2018summary.odn?fips=5500799999&amp;year=2018&amp;selection_type=county&amp;fmrtype=Final" xr:uid="{EADA62A1-FFC1-4FB1-97F5-2F3A514CEE43}"/>
    <hyperlink ref="A18" r:id="rId5" display="https://www.huduser.gov/portal/datasets/fmr/fmrs/FY2018_code/2018summary.odn?fips=5500999999&amp;year=2018&amp;selection_type=county&amp;fmrtype=Final" xr:uid="{3DEE2EED-6CEF-4DA8-A2BF-FD8FBDB51CAF}"/>
    <hyperlink ref="A19" r:id="rId6" display="https://www.huduser.gov/portal/datasets/fmr/fmrs/FY2018_code/2018summary.odn?fips=5501199999&amp;year=2018&amp;selection_type=county&amp;fmrtype=Final" xr:uid="{882139A1-E266-43A7-88F1-A0D7E01761BF}"/>
    <hyperlink ref="A20" r:id="rId7" display="https://www.huduser.gov/portal/datasets/fmr/fmrs/FY2018_code/2018summary.odn?fips=5501399999&amp;year=2018&amp;selection_type=county&amp;fmrtype=Final" xr:uid="{476EC4DB-F529-4905-9FAE-2BF60726C5B5}"/>
    <hyperlink ref="A21" r:id="rId8" display="https://www.huduser.gov/portal/datasets/fmr/fmrs/FY2018_code/2018summary.odn?fips=5501599999&amp;year=2018&amp;selection_type=county&amp;fmrtype=Final" xr:uid="{692B47D4-9E09-4FC7-93CE-917BF6D13744}"/>
    <hyperlink ref="A22" r:id="rId9" display="https://www.huduser.gov/portal/datasets/fmr/fmrs/FY2018_code/2018summary.odn?fips=5501799999&amp;year=2018&amp;selection_type=county&amp;fmrtype=Final" xr:uid="{79834A6C-5D07-4D45-A084-87C7B1A7D362}"/>
    <hyperlink ref="A23" r:id="rId10" display="https://www.huduser.gov/portal/datasets/fmr/fmrs/FY2018_code/2018summary.odn?fips=5501999999&amp;year=2018&amp;selection_type=county&amp;fmrtype=Final" xr:uid="{519DE5CD-80CC-4807-BE5B-BAE451F4715F}"/>
    <hyperlink ref="A24" r:id="rId11" display="https://www.huduser.gov/portal/datasets/fmr/fmrs/FY2018_code/2018summary.odn?fips=5502199999&amp;year=2018&amp;selection_type=county&amp;fmrtype=Final" xr:uid="{1C51C245-53AD-4B35-9B4A-4EE6EDDEF4F9}"/>
    <hyperlink ref="A25" r:id="rId12" display="https://www.huduser.gov/portal/datasets/fmr/fmrs/FY2018_code/2018summary.odn?fips=5502399999&amp;year=2018&amp;selection_type=county&amp;fmrtype=Final" xr:uid="{810BDC39-B1F3-41F9-87EC-4D3689DE8066}"/>
    <hyperlink ref="A26" r:id="rId13" display="https://www.huduser.gov/portal/datasets/fmr/fmrs/FY2018_code/2018summary.odn?fips=5502599999&amp;year=2018&amp;selection_type=county&amp;fmrtype=Final" xr:uid="{4CB01C9F-0F41-4182-9CC9-4005D4B503F0}"/>
    <hyperlink ref="A27" r:id="rId14" display="https://www.huduser.gov/portal/datasets/fmr/fmrs/FY2018_code/2018summary.odn?fips=5502799999&amp;year=2018&amp;selection_type=county&amp;fmrtype=Final" xr:uid="{65E27832-9394-4EDF-81EA-A11A24A88D38}"/>
    <hyperlink ref="A28" r:id="rId15" display="https://www.huduser.gov/portal/datasets/fmr/fmrs/FY2018_code/2018summary.odn?fips=5502999999&amp;year=2018&amp;selection_type=county&amp;fmrtype=Final" xr:uid="{54C12E3A-5D05-4EF5-8009-BA0B7EC02404}"/>
    <hyperlink ref="A29" r:id="rId16" display="https://www.huduser.gov/portal/datasets/fmr/fmrs/FY2018_code/2018summary.odn?fips=5503199999&amp;year=2018&amp;selection_type=county&amp;fmrtype=Final" xr:uid="{AD4F129A-1AF8-42BF-AB50-BF1F84BABFD2}"/>
    <hyperlink ref="A30" r:id="rId17" display="https://www.huduser.gov/portal/datasets/fmr/fmrs/FY2018_code/2018summary.odn?fips=5503399999&amp;year=2018&amp;selection_type=county&amp;fmrtype=Final" xr:uid="{6244CE7B-B2D6-468F-BF74-C9C3409EA0F0}"/>
    <hyperlink ref="A31" r:id="rId18" display="https://www.huduser.gov/portal/datasets/fmr/fmrs/FY2018_code/2018summary.odn?fips=5503599999&amp;year=2018&amp;selection_type=county&amp;fmrtype=Final" xr:uid="{4FBB2FFE-6A03-4609-94B8-7898B55A8601}"/>
    <hyperlink ref="A32" r:id="rId19" display="https://www.huduser.gov/portal/datasets/fmr/fmrs/FY2018_code/2018summary.odn?fips=5503799999&amp;year=2018&amp;selection_type=county&amp;fmrtype=Final" xr:uid="{82A12056-ECF2-4EDA-83D5-D713FCA4D647}"/>
    <hyperlink ref="A33" r:id="rId20" display="https://www.huduser.gov/portal/datasets/fmr/fmrs/FY2018_code/2018summary.odn?fips=5503999999&amp;year=2018&amp;selection_type=county&amp;fmrtype=Final" xr:uid="{20BB7A06-AC74-4F63-9900-EF7ACB87BA36}"/>
    <hyperlink ref="A34" r:id="rId21" display="https://www.huduser.gov/portal/datasets/fmr/fmrs/FY2018_code/2018summary.odn?fips=5504199999&amp;year=2018&amp;selection_type=county&amp;fmrtype=Final" xr:uid="{5490EF6E-3A44-4F1B-9938-8D73F268C1D4}"/>
    <hyperlink ref="A35" r:id="rId22" display="https://www.huduser.gov/portal/datasets/fmr/fmrs/FY2018_code/2018summary.odn?fips=5504399999&amp;year=2018&amp;selection_type=county&amp;fmrtype=Final" xr:uid="{D7330C39-C39C-4E60-BE45-21AFDD8694C0}"/>
    <hyperlink ref="A36" r:id="rId23" display="https://www.huduser.gov/portal/datasets/fmr/fmrs/FY2018_code/2018summary.odn?fips=5504599999&amp;year=2018&amp;selection_type=county&amp;fmrtype=Final" xr:uid="{9AA1E898-5A6F-42C9-B047-5F0797A95E0D}"/>
    <hyperlink ref="A37" r:id="rId24" display="https://www.huduser.gov/portal/datasets/fmr/fmrs/FY2018_code/2018summary.odn?fips=5504799999&amp;year=2018&amp;selection_type=county&amp;fmrtype=Final" xr:uid="{D9A22509-1FCD-4E64-943C-53F21D05A5D6}"/>
    <hyperlink ref="A38" r:id="rId25" display="https://www.huduser.gov/portal/datasets/fmr/fmrs/FY2018_code/2018summary.odn?fips=5504999999&amp;year=2018&amp;selection_type=county&amp;fmrtype=Final" xr:uid="{969920F0-6D4F-4FFF-9348-560CA5756C3D}"/>
    <hyperlink ref="A39" r:id="rId26" display="https://www.huduser.gov/portal/datasets/fmr/fmrs/FY2018_code/2018summary.odn?fips=5505199999&amp;year=2018&amp;selection_type=county&amp;fmrtype=Final" xr:uid="{686526C2-B730-409E-AA34-63DCA46925F9}"/>
    <hyperlink ref="A40" r:id="rId27" display="https://www.huduser.gov/portal/datasets/fmr/fmrs/FY2018_code/2018summary.odn?fips=5505399999&amp;year=2018&amp;selection_type=county&amp;fmrtype=Final" xr:uid="{A33D7D8C-82E6-4C83-B63A-9BAAF3FFD687}"/>
    <hyperlink ref="A41" r:id="rId28" display="https://www.huduser.gov/portal/datasets/fmr/fmrs/FY2018_code/2018summary.odn?fips=5505599999&amp;year=2018&amp;selection_type=county&amp;fmrtype=Final" xr:uid="{8F585CE5-12C7-42ED-ABDC-4AFD00B62DA5}"/>
    <hyperlink ref="A42" r:id="rId29" display="https://www.huduser.gov/portal/datasets/fmr/fmrs/FY2018_code/2018summary.odn?fips=5505799999&amp;year=2018&amp;selection_type=county&amp;fmrtype=Final" xr:uid="{8CF9657B-B1DB-4435-8FB3-7FB91BC2F7C5}"/>
    <hyperlink ref="A43" r:id="rId30" display="https://www.huduser.gov/portal/datasets/fmr/fmrs/FY2018_code/2018summary.odn?fips=5505999999&amp;year=2018&amp;selection_type=county&amp;fmrtype=Final" xr:uid="{787BA5EE-11D5-4918-A8C6-0051456F48A8}"/>
    <hyperlink ref="A44" r:id="rId31" display="https://www.huduser.gov/portal/datasets/fmr/fmrs/FY2018_code/2018summary.odn?fips=5506199999&amp;year=2018&amp;selection_type=county&amp;fmrtype=Final" xr:uid="{C77FDDDA-4F55-4662-9361-DB871CFD8903}"/>
    <hyperlink ref="A45" r:id="rId32" display="https://www.huduser.gov/portal/datasets/fmr/fmrs/FY2018_code/2018summary.odn?fips=5506399999&amp;year=2018&amp;selection_type=county&amp;fmrtype=Final" xr:uid="{2C267DF7-F524-44E6-A028-B043515FE6C0}"/>
    <hyperlink ref="A46" r:id="rId33" display="https://www.huduser.gov/portal/datasets/fmr/fmrs/FY2018_code/2018summary.odn?fips=5506599999&amp;year=2018&amp;selection_type=county&amp;fmrtype=Final" xr:uid="{8D281CBA-B84F-4A19-ADD5-97EA3175C2A0}"/>
    <hyperlink ref="A47" r:id="rId34" display="https://www.huduser.gov/portal/datasets/fmr/fmrs/FY2018_code/2018summary.odn?fips=5506799999&amp;year=2018&amp;selection_type=county&amp;fmrtype=Final" xr:uid="{3A426E6C-DB69-4830-AEE1-447B2CA0FFDC}"/>
    <hyperlink ref="A48" r:id="rId35" display="https://www.huduser.gov/portal/datasets/fmr/fmrs/FY2018_code/2018summary.odn?fips=5506999999&amp;year=2018&amp;selection_type=county&amp;fmrtype=Final" xr:uid="{7CCB83F9-7992-4703-827F-C647B573CCA7}"/>
    <hyperlink ref="A49" r:id="rId36" display="https://www.huduser.gov/portal/datasets/fmr/fmrs/FY2018_code/2018summary.odn?fips=5507199999&amp;year=2018&amp;selection_type=county&amp;fmrtype=Final" xr:uid="{2D389FDE-756D-4DA6-A466-C63FFBAB7C18}"/>
    <hyperlink ref="A50" r:id="rId37" display="https://www.huduser.gov/portal/datasets/fmr/fmrs/FY2018_code/2018summary.odn?fips=5507399999&amp;year=2018&amp;selection_type=county&amp;fmrtype=Final" xr:uid="{3562A782-51D5-47C6-A122-DAF4D96E05F9}"/>
    <hyperlink ref="A51" r:id="rId38" display="https://www.huduser.gov/portal/datasets/fmr/fmrs/FY2018_code/2018summary.odn?fips=5507599999&amp;year=2018&amp;selection_type=county&amp;fmrtype=Final" xr:uid="{3F835874-CDAC-41B4-9078-B76539D576DD}"/>
    <hyperlink ref="A52" r:id="rId39" display="https://www.huduser.gov/portal/datasets/fmr/fmrs/FY2018_code/2018summary.odn?fips=5507799999&amp;year=2018&amp;selection_type=county&amp;fmrtype=Final" xr:uid="{0CF6D5CE-645C-411C-AE29-4F5C6A4723AC}"/>
    <hyperlink ref="A53" r:id="rId40" display="https://www.huduser.gov/portal/datasets/fmr/fmrs/FY2018_code/2018summary.odn?fips=5507899999&amp;year=2018&amp;selection_type=county&amp;fmrtype=Final" xr:uid="{43FCFAD4-6064-4453-B490-E1716C41B32C}"/>
    <hyperlink ref="A54" r:id="rId41" display="https://www.huduser.gov/portal/datasets/fmr/fmrs/FY2018_code/2018summary.odn?fips=5507999999&amp;year=2018&amp;selection_type=county&amp;fmrtype=Final" xr:uid="{FC571869-E4A7-4158-8FB1-722A94FB9983}"/>
    <hyperlink ref="A55" r:id="rId42" display="https://www.huduser.gov/portal/datasets/fmr/fmrs/FY2018_code/2018summary.odn?fips=5508199999&amp;year=2018&amp;selection_type=county&amp;fmrtype=Final" xr:uid="{C9AE9DE3-3576-4D2F-891B-8AA92C02B8E5}"/>
    <hyperlink ref="A56" r:id="rId43" display="https://www.huduser.gov/portal/datasets/fmr/fmrs/FY2018_code/2018summary.odn?fips=5508399999&amp;year=2018&amp;selection_type=county&amp;fmrtype=Final" xr:uid="{3C6FFE93-1E18-4614-BEB6-DE04B78E462A}"/>
    <hyperlink ref="A57" r:id="rId44" display="https://www.huduser.gov/portal/datasets/fmr/fmrs/FY2018_code/2018summary.odn?fips=5508599999&amp;year=2018&amp;selection_type=county&amp;fmrtype=Final" xr:uid="{1E0A279F-7D7B-4A1D-B2D4-EE195069AAC8}"/>
    <hyperlink ref="A58" r:id="rId45" display="https://www.huduser.gov/portal/datasets/fmr/fmrs/FY2018_code/2018summary.odn?fips=5508799999&amp;year=2018&amp;selection_type=county&amp;fmrtype=Final" xr:uid="{1A2BF763-0F07-41C8-BFAB-93C2CF7235F8}"/>
    <hyperlink ref="A59" r:id="rId46" display="https://www.huduser.gov/portal/datasets/fmr/fmrs/FY2018_code/2018summary.odn?fips=5508999999&amp;year=2018&amp;selection_type=county&amp;fmrtype=Final" xr:uid="{D45D3B15-A3AE-41CD-A979-1BC4AC926031}"/>
    <hyperlink ref="A60" r:id="rId47" display="https://www.huduser.gov/portal/datasets/fmr/fmrs/FY2018_code/2018summary.odn?fips=5509199999&amp;year=2018&amp;selection_type=county&amp;fmrtype=Final" xr:uid="{9601ECA9-8FA4-4AD3-9002-778C4195CDB0}"/>
    <hyperlink ref="A61" r:id="rId48" display="https://www.huduser.gov/portal/datasets/fmr/fmrs/FY2018_code/2018summary.odn?fips=5509399999&amp;year=2018&amp;selection_type=county&amp;fmrtype=Final" xr:uid="{85E49D87-FA65-4FCE-A0A4-DCF1109B5981}"/>
    <hyperlink ref="A62" r:id="rId49" display="https://www.huduser.gov/portal/datasets/fmr/fmrs/FY2018_code/2018summary.odn?fips=5509599999&amp;year=2018&amp;selection_type=county&amp;fmrtype=Final" xr:uid="{338062BF-73F4-4FCC-8D10-DA49FCA68B10}"/>
    <hyperlink ref="A63" r:id="rId50" display="https://www.huduser.gov/portal/datasets/fmr/fmrs/FY2018_code/2018summary.odn?fips=5509799999&amp;year=2018&amp;selection_type=county&amp;fmrtype=Final" xr:uid="{A7A3E23F-CCE8-4AD7-BB2D-A630A4D6992F}"/>
    <hyperlink ref="A64" r:id="rId51" display="https://www.huduser.gov/portal/datasets/fmr/fmrs/FY2018_code/2018summary.odn?fips=5509999999&amp;year=2018&amp;selection_type=county&amp;fmrtype=Final" xr:uid="{DE1D257B-D23F-456D-A1A2-C99E7FBE6E9C}"/>
    <hyperlink ref="A65" r:id="rId52" display="https://www.huduser.gov/portal/datasets/fmr/fmrs/FY2018_code/2018summary.odn?fips=5510199999&amp;year=2018&amp;selection_type=county&amp;fmrtype=Final" xr:uid="{DDF34F68-FAC9-4A83-909B-D6391B2B57BF}"/>
    <hyperlink ref="A66" r:id="rId53" display="https://www.huduser.gov/portal/datasets/fmr/fmrs/FY2018_code/2018summary.odn?fips=5510399999&amp;year=2018&amp;selection_type=county&amp;fmrtype=Final" xr:uid="{D40A391E-F98E-4AEE-8E15-9BD5F3BD8CE5}"/>
    <hyperlink ref="A67" r:id="rId54" display="https://www.huduser.gov/portal/datasets/fmr/fmrs/FY2018_code/2018summary.odn?fips=5510599999&amp;year=2018&amp;selection_type=county&amp;fmrtype=Final" xr:uid="{E255AA53-66E0-43EC-9C94-969B4034A338}"/>
    <hyperlink ref="A68" r:id="rId55" display="https://www.huduser.gov/portal/datasets/fmr/fmrs/FY2018_code/2018summary.odn?fips=5510799999&amp;year=2018&amp;selection_type=county&amp;fmrtype=Final" xr:uid="{7CFA5FF1-C4CA-4285-B475-55ABBADEB629}"/>
    <hyperlink ref="A69" r:id="rId56" display="https://www.huduser.gov/portal/datasets/fmr/fmrs/FY2018_code/2018summary.odn?fips=5511199999&amp;year=2018&amp;selection_type=county&amp;fmrtype=Final" xr:uid="{EE8CE930-8D35-4423-BF9A-5B9B8D965D2A}"/>
    <hyperlink ref="A70" r:id="rId57" display="https://www.huduser.gov/portal/datasets/fmr/fmrs/FY2018_code/2018summary.odn?fips=5511399999&amp;year=2018&amp;selection_type=county&amp;fmrtype=Final" xr:uid="{CAE8C3D6-A111-4C4B-886F-2C3EC693929E}"/>
    <hyperlink ref="A71" r:id="rId58" display="https://www.huduser.gov/portal/datasets/fmr/fmrs/FY2018_code/2018summary.odn?fips=5511599999&amp;year=2018&amp;selection_type=county&amp;fmrtype=Final" xr:uid="{C4496DE3-5CBA-4545-B1C6-402D6B952534}"/>
    <hyperlink ref="A72" r:id="rId59" display="https://www.huduser.gov/portal/datasets/fmr/fmrs/FY2018_code/2018summary.odn?fips=5511799999&amp;year=2018&amp;selection_type=county&amp;fmrtype=Final" xr:uid="{0DC35959-CA1D-434C-B956-7C83769A85B8}"/>
    <hyperlink ref="A73" r:id="rId60" display="https://www.huduser.gov/portal/datasets/fmr/fmrs/FY2018_code/2018summary.odn?fips=5510999999&amp;year=2018&amp;selection_type=county&amp;fmrtype=Final" xr:uid="{9771FD36-4E8E-4327-8E2D-1BB50353E461}"/>
    <hyperlink ref="A74" r:id="rId61" display="https://www.huduser.gov/portal/datasets/fmr/fmrs/FY2018_code/2018summary.odn?fips=5511999999&amp;year=2018&amp;selection_type=county&amp;fmrtype=Final" xr:uid="{67644E19-614E-474B-8C76-50BB0AF33CE1}"/>
    <hyperlink ref="A75" r:id="rId62" display="https://www.huduser.gov/portal/datasets/fmr/fmrs/FY2018_code/2018summary.odn?fips=5512199999&amp;year=2018&amp;selection_type=county&amp;fmrtype=Final" xr:uid="{377CD910-D504-4067-897B-4048E8858961}"/>
    <hyperlink ref="A76" r:id="rId63" display="https://www.huduser.gov/portal/datasets/fmr/fmrs/FY2018_code/2018summary.odn?fips=5512399999&amp;year=2018&amp;selection_type=county&amp;fmrtype=Final" xr:uid="{CC49CF49-5519-4C20-8E30-F5E75EEAFABF}"/>
    <hyperlink ref="A77" r:id="rId64" display="https://www.huduser.gov/portal/datasets/fmr/fmrs/FY2018_code/2018summary.odn?fips=5512599999&amp;year=2018&amp;selection_type=county&amp;fmrtype=Final" xr:uid="{3F7A7708-0982-40FD-9D81-2A8ED50159D4}"/>
    <hyperlink ref="A78" r:id="rId65" display="https://www.huduser.gov/portal/datasets/fmr/fmrs/FY2018_code/2018summary.odn?fips=5512799999&amp;year=2018&amp;selection_type=county&amp;fmrtype=Final" xr:uid="{8A47A3B4-5CA8-46CD-9FE6-7C4B46D30BF7}"/>
    <hyperlink ref="A79" r:id="rId66" display="https://www.huduser.gov/portal/datasets/fmr/fmrs/FY2018_code/2018summary.odn?fips=5512999999&amp;year=2018&amp;selection_type=county&amp;fmrtype=Final" xr:uid="{2480A903-0F45-43E3-871F-0F3DE145C884}"/>
    <hyperlink ref="A80" r:id="rId67" display="https://www.huduser.gov/portal/datasets/fmr/fmrs/FY2018_code/2018summary.odn?fips=5513199999&amp;year=2018&amp;selection_type=county&amp;fmrtype=Final" xr:uid="{31F9286B-0B2A-4D6E-82E2-1AD90EC3E944}"/>
    <hyperlink ref="A81" r:id="rId68" display="https://www.huduser.gov/portal/datasets/fmr/fmrs/FY2018_code/2018summary.odn?fips=5513399999&amp;year=2018&amp;selection_type=county&amp;fmrtype=Final" xr:uid="{0E5D2DF7-AA2A-4367-B7B8-4E742FDD44AF}"/>
    <hyperlink ref="A82" r:id="rId69" display="https://www.huduser.gov/portal/datasets/fmr/fmrs/FY2018_code/2018summary.odn?fips=5513599999&amp;year=2018&amp;selection_type=county&amp;fmrtype=Final" xr:uid="{6A64C672-CEDE-4AB2-ABCE-E4E67BBAE62E}"/>
    <hyperlink ref="A83" r:id="rId70" display="https://www.huduser.gov/portal/datasets/fmr/fmrs/FY2018_code/2018summary.odn?fips=5513799999&amp;year=2018&amp;selection_type=county&amp;fmrtype=Final" xr:uid="{2C403387-BC9F-475C-B250-AEBA41FB33BA}"/>
    <hyperlink ref="A84" r:id="rId71" display="https://www.huduser.gov/portal/datasets/fmr/fmrs/FY2018_code/2018summary.odn?fips=5513999999&amp;year=2018&amp;selection_type=county&amp;fmrtype=Final" xr:uid="{81727BF0-1587-49DF-9DCA-C01F343FF60E}"/>
    <hyperlink ref="A85" r:id="rId72" display="https://www.huduser.gov/portal/datasets/fmr/fmrs/FY2018_code/2018summary.odn?fips=5514199999&amp;year=2018&amp;selection_type=county&amp;fmrtype=Final" xr:uid="{BE1677A1-10AB-4685-821B-B71471593D27}"/>
  </hyperlinks>
  <pageMargins left="0.7" right="0.7" top="0.75" bottom="0.75" header="0.3" footer="0.3"/>
  <pageSetup scale="54" orientation="landscape" verticalDpi="0" r:id="rId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17BB3-96BB-4C06-8E28-286B46BE9AE1}">
  <dimension ref="A1"/>
  <sheetViews>
    <sheetView workbookViewId="0">
      <selection activeCell="F20" sqref="F20"/>
    </sheetView>
  </sheetViews>
  <sheetFormatPr defaultColWidth="9.28515625" defaultRowHeight="15" x14ac:dyDescent="0.25"/>
  <cols>
    <col min="1" max="16384" width="9.28515625" style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2347-469E-46DD-98B9-8AC7713BED3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HUD 1-Bdrm (AFH &amp; CBRF)</vt:lpstr>
      <vt:lpstr>HUD 2-Bdrm (RCAC)</vt:lpstr>
      <vt:lpstr>Sheet3</vt:lpstr>
      <vt:lpstr>Sheet4</vt:lpstr>
      <vt:lpstr>'HUD 2-Bdrm (RCAC)'!Print_Area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jwilliams</dc:creator>
  <cp:lastModifiedBy>jwilliams</cp:lastModifiedBy>
  <cp:lastPrinted>2019-06-15T20:34:59Z</cp:lastPrinted>
  <dcterms:created xsi:type="dcterms:W3CDTF">2019-06-13T17:27:02Z</dcterms:created>
  <dcterms:modified xsi:type="dcterms:W3CDTF">2019-06-15T20:36:27Z</dcterms:modified>
</cp:coreProperties>
</file>