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Final" sheetId="1" r:id="rId1"/>
  </sheets>
  <externalReferences>
    <externalReference r:id="rId4"/>
  </externalReferences>
  <definedNames>
    <definedName name="DHFSID">#REF!</definedName>
    <definedName name="Finalgroup">'Final'!$A$1:$G$442</definedName>
    <definedName name="_xlnm.Print_Titles" localSheetId="0">'Final'!$1:$1</definedName>
  </definedNames>
  <calcPr fullCalcOnLoad="1"/>
</workbook>
</file>

<file path=xl/sharedStrings.xml><?xml version="1.0" encoding="utf-8"?>
<sst xmlns="http://schemas.openxmlformats.org/spreadsheetml/2006/main" count="1229" uniqueCount="773">
  <si>
    <t>POPID</t>
  </si>
  <si>
    <t>Senator</t>
  </si>
  <si>
    <t>Facility</t>
  </si>
  <si>
    <t>City</t>
  </si>
  <si>
    <t>Representative</t>
  </si>
  <si>
    <t>MA Utilization</t>
  </si>
  <si>
    <t>Net MA Deficit Overall*</t>
  </si>
  <si>
    <t>Breske</t>
  </si>
  <si>
    <t>Crandon Nursing Home, The</t>
  </si>
  <si>
    <t>Crandon</t>
  </si>
  <si>
    <t>Mursau</t>
  </si>
  <si>
    <t>Dr Kate Newcomb Conv Center</t>
  </si>
  <si>
    <t>Woodruff</t>
  </si>
  <si>
    <t>Meyer</t>
  </si>
  <si>
    <t>Friendly Village</t>
  </si>
  <si>
    <t>Rhinelander</t>
  </si>
  <si>
    <t>Golden Age Nursing Home</t>
  </si>
  <si>
    <t>Tomahawk</t>
  </si>
  <si>
    <t>Friske</t>
  </si>
  <si>
    <t>Homme Home for the Aging</t>
  </si>
  <si>
    <t>Wittenberg</t>
  </si>
  <si>
    <t>NewCare, Inc.</t>
  </si>
  <si>
    <t>Crivitz</t>
  </si>
  <si>
    <t>Lillian E Kerr Nurs Care&amp;Rehab</t>
  </si>
  <si>
    <t>Phelps</t>
  </si>
  <si>
    <t>Maryhill Manor, Inc</t>
  </si>
  <si>
    <t>Niagara</t>
  </si>
  <si>
    <t>Nu-Roc Comm Healthcare, Inc</t>
  </si>
  <si>
    <t>Laona</t>
  </si>
  <si>
    <t>Pine Crest Nursing Home</t>
  </si>
  <si>
    <t>Merrill</t>
  </si>
  <si>
    <t>Riverview Rehab &amp; Care Center</t>
  </si>
  <si>
    <t>Eastview Medical &amp; Rehab Ctr</t>
  </si>
  <si>
    <t>Antigo</t>
  </si>
  <si>
    <t>Taylor Park HC &amp; Rehab Center</t>
  </si>
  <si>
    <t>Florence Villa</t>
  </si>
  <si>
    <t>Florence</t>
  </si>
  <si>
    <t>Breske Total</t>
  </si>
  <si>
    <t>Brown</t>
  </si>
  <si>
    <t>Augusta Area Nursing Home</t>
  </si>
  <si>
    <t>Augusta</t>
  </si>
  <si>
    <t>Musser</t>
  </si>
  <si>
    <t>American Luth Home-Mondovi</t>
  </si>
  <si>
    <t>Mondovi</t>
  </si>
  <si>
    <t>Gronemus</t>
  </si>
  <si>
    <t>Oakview Care Center</t>
  </si>
  <si>
    <t>Durand</t>
  </si>
  <si>
    <t>Clairemont Nursing &amp; Rehab</t>
  </si>
  <si>
    <t>Eau Claire</t>
  </si>
  <si>
    <t>Kreibich</t>
  </si>
  <si>
    <t>Family Heritage Care Center</t>
  </si>
  <si>
    <t>Black River Falls</t>
  </si>
  <si>
    <t>Pigeon Falls Healthcare Center</t>
  </si>
  <si>
    <t>Pigeon Falls</t>
  </si>
  <si>
    <t>Grand View Care Center, Inc</t>
  </si>
  <si>
    <t>Blair</t>
  </si>
  <si>
    <t>Syverson Lutheran Home</t>
  </si>
  <si>
    <t>Marinuka Manor</t>
  </si>
  <si>
    <t>Galesville</t>
  </si>
  <si>
    <t>Morrow Mem Home/Aged Inc</t>
  </si>
  <si>
    <t>Sparta</t>
  </si>
  <si>
    <t>Osseo Area Hosp &amp; NH, Inc</t>
  </si>
  <si>
    <t>Osseo</t>
  </si>
  <si>
    <t>Pepin Manor</t>
  </si>
  <si>
    <t>Pepin</t>
  </si>
  <si>
    <t>Pine View Care Center</t>
  </si>
  <si>
    <t>Rolling Hills Rehab Center</t>
  </si>
  <si>
    <t>Arcadia Nursing Home</t>
  </si>
  <si>
    <t>Arcadia</t>
  </si>
  <si>
    <t>Sparta Nursing Home</t>
  </si>
  <si>
    <t>St Michael's Ev Lutheran Home</t>
  </si>
  <si>
    <t>Fountain City</t>
  </si>
  <si>
    <t>Strum Nursing Home</t>
  </si>
  <si>
    <t>Strum</t>
  </si>
  <si>
    <t>Plum City Care Center</t>
  </si>
  <si>
    <t>Plum City</t>
  </si>
  <si>
    <t>Tomah Health Care Center</t>
  </si>
  <si>
    <t>Tomah</t>
  </si>
  <si>
    <t>Trempealeau Co HCC-IMD</t>
  </si>
  <si>
    <t>Whitehall</t>
  </si>
  <si>
    <t>Tri-County Mem Hosp NH Add</t>
  </si>
  <si>
    <t>Brown Total</t>
  </si>
  <si>
    <t>Carpenter</t>
  </si>
  <si>
    <t>Wheaton Franciscan Healthcare - Terrace at St. Francis</t>
  </si>
  <si>
    <t>Milwaukee</t>
  </si>
  <si>
    <t>Zepnick</t>
  </si>
  <si>
    <t>Cameo Care Center</t>
  </si>
  <si>
    <t>Krusick</t>
  </si>
  <si>
    <t>Southpointe HealthCare Center</t>
  </si>
  <si>
    <t>Greenfield</t>
  </si>
  <si>
    <t>Hillview HealthCare Center</t>
  </si>
  <si>
    <t>Colon</t>
  </si>
  <si>
    <t>Mt Carmel Health &amp; Rehab Ctr</t>
  </si>
  <si>
    <t>Mercy Residential &amp; Rehab Ctr</t>
  </si>
  <si>
    <t>Milwaukee South Health Care</t>
  </si>
  <si>
    <t>St Ann Rest Home</t>
  </si>
  <si>
    <t>Sunrise Care Center, Inc</t>
  </si>
  <si>
    <t>Carpenter Total</t>
  </si>
  <si>
    <t>Coggs</t>
  </si>
  <si>
    <t>Highland Heights Health Care</t>
  </si>
  <si>
    <t>Young</t>
  </si>
  <si>
    <t>Plymouth Manor Nurs &amp; Rehab</t>
  </si>
  <si>
    <t>Coggs Total</t>
  </si>
  <si>
    <t>Cowles</t>
  </si>
  <si>
    <t>Birch Hill Care Center LLC</t>
  </si>
  <si>
    <t>Shawano</t>
  </si>
  <si>
    <t>Ainsworth</t>
  </si>
  <si>
    <t>Evergreen Care Center LLC</t>
  </si>
  <si>
    <t>Sharpe Care</t>
  </si>
  <si>
    <t>Oconto Falls</t>
  </si>
  <si>
    <t>Woodlands of Gillett, The</t>
  </si>
  <si>
    <t>Gillett</t>
  </si>
  <si>
    <t>Good Shepherd Home</t>
  </si>
  <si>
    <t>Seymour</t>
  </si>
  <si>
    <t>Nelson</t>
  </si>
  <si>
    <t>Maple Lane Health Care Center</t>
  </si>
  <si>
    <t>Anna John Nursing Home</t>
  </si>
  <si>
    <t>Oneida</t>
  </si>
  <si>
    <t>Montgomery</t>
  </si>
  <si>
    <t>Pine Manor Health Care Center</t>
  </si>
  <si>
    <t>Clintonville</t>
  </si>
  <si>
    <t>Rennes Health Center De Pere</t>
  </si>
  <si>
    <t>De Pere</t>
  </si>
  <si>
    <t>San Luis Medical &amp; Rehab Ctr</t>
  </si>
  <si>
    <t>Green Bay</t>
  </si>
  <si>
    <t>Heartland HCC-Shawano</t>
  </si>
  <si>
    <t>St Paul Home</t>
  </si>
  <si>
    <t>Kaukauna</t>
  </si>
  <si>
    <t>Woodside Lutheran Home</t>
  </si>
  <si>
    <t>Woodland Village</t>
  </si>
  <si>
    <t>Suring</t>
  </si>
  <si>
    <t>Cowles Total</t>
  </si>
  <si>
    <t>Darling</t>
  </si>
  <si>
    <t>Colonial Manor</t>
  </si>
  <si>
    <t>Wasserman</t>
  </si>
  <si>
    <t>Dove Healthcare at Glendale</t>
  </si>
  <si>
    <t>Glendale</t>
  </si>
  <si>
    <t>Linden Grove-Men Falls</t>
  </si>
  <si>
    <t>Menomonee Falls</t>
  </si>
  <si>
    <t>Jeskewitz</t>
  </si>
  <si>
    <t>Silver Spring Health &amp; Rehab Ct</t>
  </si>
  <si>
    <t>Alexian Village of Milwaukee</t>
  </si>
  <si>
    <t>Gielow</t>
  </si>
  <si>
    <t>Virginia Highlands H&amp;R Ctr</t>
  </si>
  <si>
    <t>Germantown</t>
  </si>
  <si>
    <t>Darling Total</t>
  </si>
  <si>
    <t>Decker</t>
  </si>
  <si>
    <t>Colonial Manor Med &amp; Rehab</t>
  </si>
  <si>
    <t>Wausau</t>
  </si>
  <si>
    <t>Seidel</t>
  </si>
  <si>
    <t>Kennedy Park Medical &amp; Rehab</t>
  </si>
  <si>
    <t>Schofield</t>
  </si>
  <si>
    <t>Petrowski</t>
  </si>
  <si>
    <t>Rib Lake Health Care Center</t>
  </si>
  <si>
    <t>Rib Lake</t>
  </si>
  <si>
    <t>Williams</t>
  </si>
  <si>
    <t>Ladysmith Nursing Home</t>
  </si>
  <si>
    <t>Ladysmith</t>
  </si>
  <si>
    <t>Marywood Conv Center</t>
  </si>
  <si>
    <t>Memorial Nursing &amp; Rehab Ctr</t>
  </si>
  <si>
    <t>Medford</t>
  </si>
  <si>
    <t>Park Manor, LTD</t>
  </si>
  <si>
    <t>Park Falls</t>
  </si>
  <si>
    <t>Pleasant View Nursing Home</t>
  </si>
  <si>
    <t>Phillips</t>
  </si>
  <si>
    <t>Rusk County Mem Hosp &amp; NH</t>
  </si>
  <si>
    <t>Wausau Manor</t>
  </si>
  <si>
    <t>Zastrow Care Center, Inc</t>
  </si>
  <si>
    <t>Gilman</t>
  </si>
  <si>
    <t>North Central Health Care Fac</t>
  </si>
  <si>
    <t>Decker Total</t>
  </si>
  <si>
    <t>Ellis</t>
  </si>
  <si>
    <t>ManorCare Health Svcs</t>
  </si>
  <si>
    <t>Appleton</t>
  </si>
  <si>
    <t>Wieckert</t>
  </si>
  <si>
    <t>Franciscan Care &amp; Rehab Ctr</t>
  </si>
  <si>
    <t>Colony Oaks Care Center</t>
  </si>
  <si>
    <t>Vallhaven Care Center</t>
  </si>
  <si>
    <t>Neenah</t>
  </si>
  <si>
    <t>Kaufert</t>
  </si>
  <si>
    <t>Oakridge Gardens Nursing Ctr</t>
  </si>
  <si>
    <t>Menasha</t>
  </si>
  <si>
    <t>Brewster Village</t>
  </si>
  <si>
    <t>Rennes Health Center Appleton</t>
  </si>
  <si>
    <t>Ellis Total</t>
  </si>
  <si>
    <t>Erpenbach</t>
  </si>
  <si>
    <t>Heartland Country Village</t>
  </si>
  <si>
    <t>Black Earth</t>
  </si>
  <si>
    <t>Travis</t>
  </si>
  <si>
    <t>City View Nursing Home</t>
  </si>
  <si>
    <t>Madison</t>
  </si>
  <si>
    <t>Evansville Manor</t>
  </si>
  <si>
    <t>Evansville</t>
  </si>
  <si>
    <t>Davis</t>
  </si>
  <si>
    <t>Badger Prairie Health Care Ctr</t>
  </si>
  <si>
    <t>Verona</t>
  </si>
  <si>
    <t>Pope-Roberts</t>
  </si>
  <si>
    <t>Four Winds Manor</t>
  </si>
  <si>
    <t>Ingleside</t>
  </si>
  <si>
    <t>Mt. Horeb</t>
  </si>
  <si>
    <t>Monroe Manor Nursing&amp;Rehab</t>
  </si>
  <si>
    <t>Monroe</t>
  </si>
  <si>
    <t>New Glarus Home, Inc</t>
  </si>
  <si>
    <t>New Glarus</t>
  </si>
  <si>
    <t>Rest Haven Hlth Care Ctr, LLC</t>
  </si>
  <si>
    <t>Waunakee Manor Health CareCt</t>
  </si>
  <si>
    <t>Waunakee</t>
  </si>
  <si>
    <t>Erpenbach Total</t>
  </si>
  <si>
    <t>Fitzgerald</t>
  </si>
  <si>
    <t>Beaver Dam Care Center</t>
  </si>
  <si>
    <t>Beaver Dam</t>
  </si>
  <si>
    <t>Hillside Manor</t>
  </si>
  <si>
    <t>Columbus Nursing &amp; Rehab Ctr</t>
  </si>
  <si>
    <t>Columbus</t>
  </si>
  <si>
    <t>Kleefisch</t>
  </si>
  <si>
    <t>Countryside Home</t>
  </si>
  <si>
    <t>Jefferson</t>
  </si>
  <si>
    <t>Open</t>
  </si>
  <si>
    <t>Clearview North</t>
  </si>
  <si>
    <t>Juneau</t>
  </si>
  <si>
    <t>Fort Health &amp; Rehab Center</t>
  </si>
  <si>
    <t>Ft. Atkinson</t>
  </si>
  <si>
    <t>Hope Health &amp; Rehab Center</t>
  </si>
  <si>
    <t>Lomira</t>
  </si>
  <si>
    <t>Mayville Nursing &amp; Rehab Ctr</t>
  </si>
  <si>
    <t>Mayville</t>
  </si>
  <si>
    <t>Marquardt Mem Manor, Inc</t>
  </si>
  <si>
    <t>Watertown</t>
  </si>
  <si>
    <t>Shorehaven Health Center</t>
  </si>
  <si>
    <t>Oconomowoc</t>
  </si>
  <si>
    <t>St Coletta of Wis, Inc- Alverno</t>
  </si>
  <si>
    <t>Beverly Terrace</t>
  </si>
  <si>
    <t>Willowbrook Nurs &amp; Rehab Ctr</t>
  </si>
  <si>
    <t>Lake Mills</t>
  </si>
  <si>
    <t>Fitzgerald Total</t>
  </si>
  <si>
    <t>Grothman</t>
  </si>
  <si>
    <t>Beechwood Rest Home, Inc</t>
  </si>
  <si>
    <t>Kewaskum</t>
  </si>
  <si>
    <t>LeMahieu</t>
  </si>
  <si>
    <t>Hartford Healthcare Center</t>
  </si>
  <si>
    <t>Hartford</t>
  </si>
  <si>
    <t>Strachota</t>
  </si>
  <si>
    <t>Heritage Nursing &amp; Rehab Ctr</t>
  </si>
  <si>
    <t>Port Washington</t>
  </si>
  <si>
    <t>Gottlieb</t>
  </si>
  <si>
    <t>Lasata Care Center</t>
  </si>
  <si>
    <t>Cedarburg</t>
  </si>
  <si>
    <t>Samaritan Health Center</t>
  </si>
  <si>
    <t>West Bend</t>
  </si>
  <si>
    <t>Grothman Total</t>
  </si>
  <si>
    <t>Hansen</t>
  </si>
  <si>
    <t>ManorCare Health Svcs East</t>
  </si>
  <si>
    <t>Krawczyk</t>
  </si>
  <si>
    <t>ManorCare Health Svcs West</t>
  </si>
  <si>
    <t>Van Roy</t>
  </si>
  <si>
    <t>Whispering Oaks Care Center</t>
  </si>
  <si>
    <t>Peshtigo</t>
  </si>
  <si>
    <t>Gard</t>
  </si>
  <si>
    <t>Bornemann Nursing Home, Inc</t>
  </si>
  <si>
    <t>Brown Co Health Care Center</t>
  </si>
  <si>
    <t>Western Village</t>
  </si>
  <si>
    <t>Grancare Nursing Center</t>
  </si>
  <si>
    <t>Luther Home</t>
  </si>
  <si>
    <t>Marinette</t>
  </si>
  <si>
    <t>Odd Fellow Home</t>
  </si>
  <si>
    <t>Parkview Manor Health&amp;Rehab</t>
  </si>
  <si>
    <t>Green Bay, Wi</t>
  </si>
  <si>
    <t>Rennes Health Center West</t>
  </si>
  <si>
    <t>Woodlands of Oconto, The</t>
  </si>
  <si>
    <t>Oconto</t>
  </si>
  <si>
    <t>Santa Maria Nursing Home</t>
  </si>
  <si>
    <t>Hansen Total</t>
  </si>
  <si>
    <t>Harsdorf</t>
  </si>
  <si>
    <t>American Heritage Care Center</t>
  </si>
  <si>
    <t>Hammond</t>
  </si>
  <si>
    <t>Lamb</t>
  </si>
  <si>
    <t>American Luth Homes-Men Unit</t>
  </si>
  <si>
    <t>Menomonie</t>
  </si>
  <si>
    <t>Burnett Medical Center - SNF</t>
  </si>
  <si>
    <t>Grantsburg</t>
  </si>
  <si>
    <t>Pettis</t>
  </si>
  <si>
    <t>Capeside Cove Good Sam Ct</t>
  </si>
  <si>
    <t>Siren</t>
  </si>
  <si>
    <t>Willow Ridge Healthcare Facility</t>
  </si>
  <si>
    <t>Amery</t>
  </si>
  <si>
    <t>Christian Comm Home Hudson</t>
  </si>
  <si>
    <t>Hudson</t>
  </si>
  <si>
    <t>Rhoades</t>
  </si>
  <si>
    <t>Dunn County Health Care Ctr</t>
  </si>
  <si>
    <t>Frederic Nursing &amp; Rehab</t>
  </si>
  <si>
    <t>Frederic</t>
  </si>
  <si>
    <t>Glenhaven, Inc</t>
  </si>
  <si>
    <t>Glenwood City</t>
  </si>
  <si>
    <t>Golden Age Manor</t>
  </si>
  <si>
    <t>Heritage of Elmwood Nur Home</t>
  </si>
  <si>
    <t>Elmwood</t>
  </si>
  <si>
    <t>L O Simenstad Nurs Care Unit</t>
  </si>
  <si>
    <t>Osceola</t>
  </si>
  <si>
    <t>New Richmond Meadows</t>
  </si>
  <si>
    <t>New Richmond</t>
  </si>
  <si>
    <t>Baldwin Care Center</t>
  </si>
  <si>
    <t>Baldwin</t>
  </si>
  <si>
    <t>Park View Home, Inc</t>
  </si>
  <si>
    <t>Woodville</t>
  </si>
  <si>
    <t>Ellsworth Care Center LLC</t>
  </si>
  <si>
    <t>Ellsworth</t>
  </si>
  <si>
    <t>Kinnic Long Term Care</t>
  </si>
  <si>
    <t>River Falls</t>
  </si>
  <si>
    <t>Lutheran Home: River Falls</t>
  </si>
  <si>
    <t>Spring Valley Health Care Ctr</t>
  </si>
  <si>
    <t xml:space="preserve">Spring Valley </t>
  </si>
  <si>
    <t>St Croix Health Center</t>
  </si>
  <si>
    <t>Prescott Nursing &amp; Rehab.</t>
  </si>
  <si>
    <t>Prescott</t>
  </si>
  <si>
    <t>St Croix Valley Good Sam Ctr</t>
  </si>
  <si>
    <t>St. Croix Falls</t>
  </si>
  <si>
    <t>United Pioneer Home</t>
  </si>
  <si>
    <t>Luck</t>
  </si>
  <si>
    <t>Harsdorf Total</t>
  </si>
  <si>
    <t>Jauch</t>
  </si>
  <si>
    <t>Ashland Health &amp; Rehab Center</t>
  </si>
  <si>
    <t>Ashland</t>
  </si>
  <si>
    <t>Sherman</t>
  </si>
  <si>
    <t>Barron Mem Med Ctr SNF</t>
  </si>
  <si>
    <t>Barron</t>
  </si>
  <si>
    <t>Hubler</t>
  </si>
  <si>
    <t>Barron Riverside Manor</t>
  </si>
  <si>
    <t>Northern Lights Health Care Ctr</t>
  </si>
  <si>
    <t>Washburn</t>
  </si>
  <si>
    <t xml:space="preserve">Villa Marina Health &amp; Rehab Ctr </t>
  </si>
  <si>
    <t>Superior</t>
  </si>
  <si>
    <t>Boyle</t>
  </si>
  <si>
    <t>Spooner Health System</t>
  </si>
  <si>
    <t>Spooner</t>
  </si>
  <si>
    <t>Court Manor Health &amp; Rehab</t>
  </si>
  <si>
    <t>Cumberland Mem Hosp-ECU</t>
  </si>
  <si>
    <t>Cumberland</t>
  </si>
  <si>
    <t>Hayward Nursing Home</t>
  </si>
  <si>
    <t>Hayward</t>
  </si>
  <si>
    <t>Knapp Haven Nursing Home</t>
  </si>
  <si>
    <t>Chetek</t>
  </si>
  <si>
    <t>Mellen Manor</t>
  </si>
  <si>
    <t>Mellen</t>
  </si>
  <si>
    <t>Middle River Health Care Ctr</t>
  </si>
  <si>
    <t>South Range</t>
  </si>
  <si>
    <t>Beverly Health&amp;Rehab Superior</t>
  </si>
  <si>
    <t>Heritage Manor</t>
  </si>
  <si>
    <t>Rice Lake</t>
  </si>
  <si>
    <t>Pioneer Nursing Home</t>
  </si>
  <si>
    <t>Prairie Farm</t>
  </si>
  <si>
    <t>Rice Lake Conv Center</t>
  </si>
  <si>
    <t>Sky View Nursing Center</t>
  </si>
  <si>
    <t>Hurley</t>
  </si>
  <si>
    <t>St Francis In The Park H&amp;R Ctr</t>
  </si>
  <si>
    <t>Terraceview Living Center</t>
  </si>
  <si>
    <t>Shell Lake</t>
  </si>
  <si>
    <t>Valley Health Care Center</t>
  </si>
  <si>
    <t>Villa Maria Health &amp; Rehab Ctr</t>
  </si>
  <si>
    <t>Jauch Total</t>
  </si>
  <si>
    <t>Kanavas</t>
  </si>
  <si>
    <t>Care-Age of Brookfield</t>
  </si>
  <si>
    <t>Brookfield</t>
  </si>
  <si>
    <t>Wheaton Franciscan Healthcare - Franciscan Woods</t>
  </si>
  <si>
    <t>Heartland HCC-Pewaukee</t>
  </si>
  <si>
    <t>Pewaukee</t>
  </si>
  <si>
    <t>River Hills West Healthcare Ctr</t>
  </si>
  <si>
    <t>Virginia Health &amp; Rehab Ctr, The</t>
  </si>
  <si>
    <t>Waukesha</t>
  </si>
  <si>
    <t>Nischke</t>
  </si>
  <si>
    <t>Waukesha Springs Health&amp;Reh</t>
  </si>
  <si>
    <t>Woodland Healthcare Center</t>
  </si>
  <si>
    <t>Kanavas Total</t>
  </si>
  <si>
    <t>Kapanke</t>
  </si>
  <si>
    <t>Bethany St Joseph Care Center</t>
  </si>
  <si>
    <t>La Crosse</t>
  </si>
  <si>
    <t>Schilling</t>
  </si>
  <si>
    <t>Bethel Home &amp; Services, Inc</t>
  </si>
  <si>
    <t>Viroqua</t>
  </si>
  <si>
    <t>Nerison</t>
  </si>
  <si>
    <t>Bethany-Riverside</t>
  </si>
  <si>
    <t>Hillview Health Care Center</t>
  </si>
  <si>
    <t>Lakeview Health Center</t>
  </si>
  <si>
    <t>West Salem</t>
  </si>
  <si>
    <t>Huebsch</t>
  </si>
  <si>
    <t>Mulder Health Care Facility</t>
  </si>
  <si>
    <t>Norseland Nursing Home</t>
  </si>
  <si>
    <t>Westby</t>
  </si>
  <si>
    <t>Onalaska Care Center</t>
  </si>
  <si>
    <t>Onalaska</t>
  </si>
  <si>
    <t>Sannes Skogdalen</t>
  </si>
  <si>
    <t>Soldiers Grove</t>
  </si>
  <si>
    <t>Prairie Maison</t>
  </si>
  <si>
    <t>Prairie Du Chien</t>
  </si>
  <si>
    <t>La Crosse Nursing Home</t>
  </si>
  <si>
    <t>St Joseph's Rehab Center</t>
  </si>
  <si>
    <t>St Joseph's Nursing Home</t>
  </si>
  <si>
    <t>Hillsboro</t>
  </si>
  <si>
    <t>Vernon Manor</t>
  </si>
  <si>
    <t>Kapanke Total</t>
  </si>
  <si>
    <t>Kedzie</t>
  </si>
  <si>
    <t>Holton Manor</t>
  </si>
  <si>
    <t>Elkhorn</t>
  </si>
  <si>
    <t>Nass</t>
  </si>
  <si>
    <t>Geneva Lake Manor</t>
  </si>
  <si>
    <t>Lake Geneva</t>
  </si>
  <si>
    <t>Lothian</t>
  </si>
  <si>
    <t>Lakeland Health Care Center</t>
  </si>
  <si>
    <t>Linden Grove-Waukesha</t>
  </si>
  <si>
    <t>Newcomer</t>
  </si>
  <si>
    <t>Williams Bay Care Center</t>
  </si>
  <si>
    <t>Williams Bay</t>
  </si>
  <si>
    <t>Willowfield Nurs &amp; Rehab Ctr</t>
  </si>
  <si>
    <t>Delevan</t>
  </si>
  <si>
    <t>Masonic Healthcare Center, Inc</t>
  </si>
  <si>
    <t>Dousman</t>
  </si>
  <si>
    <t>Kedzie Total</t>
  </si>
  <si>
    <t>Lasee</t>
  </si>
  <si>
    <t>Algoma Long Term Care Unit</t>
  </si>
  <si>
    <t>Algoma</t>
  </si>
  <si>
    <t>Bies</t>
  </si>
  <si>
    <t>Chilton Care Center, LLC</t>
  </si>
  <si>
    <t>Chilton</t>
  </si>
  <si>
    <t>Ott</t>
  </si>
  <si>
    <t>Door Co Mem Hosp SNF</t>
  </si>
  <si>
    <t>Sturgeon Bay</t>
  </si>
  <si>
    <t>Dorchester Health &amp; Rehab</t>
  </si>
  <si>
    <t>Hamilton Memorial Home</t>
  </si>
  <si>
    <t>Two Rivers</t>
  </si>
  <si>
    <t>Kewaunee Care Center</t>
  </si>
  <si>
    <t>Kewaunee</t>
  </si>
  <si>
    <t>Parkside Care Center</t>
  </si>
  <si>
    <t>Little Chute</t>
  </si>
  <si>
    <t>Peabody Manor</t>
  </si>
  <si>
    <t>Ledge View Nursing Center, Inc</t>
  </si>
  <si>
    <t>Scandia Village Good Sam</t>
  </si>
  <si>
    <t>Sister Bay</t>
  </si>
  <si>
    <t>Lasee Total</t>
  </si>
  <si>
    <t>Lassa</t>
  </si>
  <si>
    <t>Moundview Mem. Extended Care</t>
  </si>
  <si>
    <t>Friendship</t>
  </si>
  <si>
    <t>Schneider</t>
  </si>
  <si>
    <t>Bethel Center</t>
  </si>
  <si>
    <t>Arpin</t>
  </si>
  <si>
    <t>Vruwink</t>
  </si>
  <si>
    <t>Edgewater Haven Nurs Home</t>
  </si>
  <si>
    <t>Port Edwards</t>
  </si>
  <si>
    <t>Strawberry Lane Med &amp; Rehab</t>
  </si>
  <si>
    <t>Wisconsin Rapids</t>
  </si>
  <si>
    <t>Marshfield Center</t>
  </si>
  <si>
    <t>Marshfield</t>
  </si>
  <si>
    <t>Norwood Health Center</t>
  </si>
  <si>
    <t>Portage County Health Care Ctr</t>
  </si>
  <si>
    <t>Stevens Point</t>
  </si>
  <si>
    <t>Molepske</t>
  </si>
  <si>
    <t>Stevens Point Care Center</t>
  </si>
  <si>
    <t>Riverview Manor</t>
  </si>
  <si>
    <t>Villa Pines Living Center</t>
  </si>
  <si>
    <t>Lassa Total</t>
  </si>
  <si>
    <t>Lazich</t>
  </si>
  <si>
    <t>Clement Manor Health Care Ctr</t>
  </si>
  <si>
    <t>Stone</t>
  </si>
  <si>
    <t>Kiwanis Manor, Inc</t>
  </si>
  <si>
    <t>East Troy</t>
  </si>
  <si>
    <t>Gunderson</t>
  </si>
  <si>
    <t>Hales Corners Care Center</t>
  </si>
  <si>
    <t>Hales Corners</t>
  </si>
  <si>
    <t>Gundrum</t>
  </si>
  <si>
    <t>Linden Grove-New Berlin</t>
  </si>
  <si>
    <t>New Berlin</t>
  </si>
  <si>
    <t>Linden Grove-Mukwonago</t>
  </si>
  <si>
    <t>Mukwonago</t>
  </si>
  <si>
    <t>Muskego Nursing Home</t>
  </si>
  <si>
    <t>Muskego</t>
  </si>
  <si>
    <t>Tudor Oaks Health Center</t>
  </si>
  <si>
    <t>Lazich Total</t>
  </si>
  <si>
    <t>Leibham</t>
  </si>
  <si>
    <t>Calumet Homestead Rehab Ctr</t>
  </si>
  <si>
    <t>New Holstein</t>
  </si>
  <si>
    <t>Kestell</t>
  </si>
  <si>
    <t>North Ridge Medical&amp;Rehab Ctr</t>
  </si>
  <si>
    <t>Manitowoc</t>
  </si>
  <si>
    <t>Ziegelbauer</t>
  </si>
  <si>
    <t>Sheboygan Progressive Care</t>
  </si>
  <si>
    <t>Sheboygan</t>
  </si>
  <si>
    <t>Van Akkeren</t>
  </si>
  <si>
    <t>Manitowoc Health Care Center</t>
  </si>
  <si>
    <t>Meadow View Manor Nur Home</t>
  </si>
  <si>
    <t>Morningside Health Center</t>
  </si>
  <si>
    <t>River's Bend Health &amp; Rehab Ct</t>
  </si>
  <si>
    <t>Pine Haven Christian Home, Inc</t>
  </si>
  <si>
    <t>Sheboygan Falls</t>
  </si>
  <si>
    <t>Plymouth Care Center</t>
  </si>
  <si>
    <t>Plymouth</t>
  </si>
  <si>
    <t>Rainbow House</t>
  </si>
  <si>
    <t xml:space="preserve">Rocky Knoll Health Care Facility </t>
  </si>
  <si>
    <t>Shady Lane Nursing Care Ctr</t>
  </si>
  <si>
    <t>Sheboygan Ret Home &amp; Beach</t>
  </si>
  <si>
    <t>St Mary's Home for the Aged</t>
  </si>
  <si>
    <t>Sunny Ridge</t>
  </si>
  <si>
    <t>Villa Loretto Nursing Home</t>
  </si>
  <si>
    <t>Mt. Calvary</t>
  </si>
  <si>
    <t>Greendale Health &amp; Rehab Ctr</t>
  </si>
  <si>
    <t>Willowdale Nurs &amp; Rehab Ctr</t>
  </si>
  <si>
    <t>Leibham Total</t>
  </si>
  <si>
    <t>Miller</t>
  </si>
  <si>
    <t>Belmont Nursing &amp; Rehab Ctr</t>
  </si>
  <si>
    <t>Parisi</t>
  </si>
  <si>
    <t>Continental Manor Health &amp; Reh</t>
  </si>
  <si>
    <t>Randolph</t>
  </si>
  <si>
    <t>Hahn</t>
  </si>
  <si>
    <t>Oregon Manor LTD</t>
  </si>
  <si>
    <t>Oregon</t>
  </si>
  <si>
    <t>Hebl</t>
  </si>
  <si>
    <t>Karmenta Center</t>
  </si>
  <si>
    <t>Lodi Good Samaritan Center</t>
  </si>
  <si>
    <t>Lodi</t>
  </si>
  <si>
    <t>McCarthy Nursing Home</t>
  </si>
  <si>
    <t>Stoughton</t>
  </si>
  <si>
    <t>Nazareth House</t>
  </si>
  <si>
    <t>Skaalen Sunset Home</t>
  </si>
  <si>
    <t>Sun Prairie Health Care Center</t>
  </si>
  <si>
    <t>Sun Prairie</t>
  </si>
  <si>
    <t>Willows Nurs &amp; Rehab Ctr, The</t>
  </si>
  <si>
    <t>Miller Total</t>
  </si>
  <si>
    <t>Olsen</t>
  </si>
  <si>
    <t>Juliette Manor</t>
  </si>
  <si>
    <t>Berlin</t>
  </si>
  <si>
    <t>Ballweg</t>
  </si>
  <si>
    <t>Bethany Home</t>
  </si>
  <si>
    <t>Waupaca</t>
  </si>
  <si>
    <t>Hundertmark</t>
  </si>
  <si>
    <t>Columbia Health Care Center</t>
  </si>
  <si>
    <t>Wyocena</t>
  </si>
  <si>
    <t>Hines</t>
  </si>
  <si>
    <t>Wisconsin Dells Hlth&amp;Rehab Ctr</t>
  </si>
  <si>
    <t>Wisconsin Dells</t>
  </si>
  <si>
    <t>Divine Savior Healthcare, Inc</t>
  </si>
  <si>
    <t>Portage</t>
  </si>
  <si>
    <t>Greentree Health &amp; Rehab Ctr</t>
  </si>
  <si>
    <t>Manawa Comm Nursing Ctr, Inc</t>
  </si>
  <si>
    <t>Manawa</t>
  </si>
  <si>
    <t>Iola Nursing Home</t>
  </si>
  <si>
    <t>Iola</t>
  </si>
  <si>
    <t>St Clare Meadows Care Center</t>
  </si>
  <si>
    <t>Baraboo</t>
  </si>
  <si>
    <t>Lakeview Manor</t>
  </si>
  <si>
    <t>Weyauwega</t>
  </si>
  <si>
    <t>Montello Care Center, Inc</t>
  </si>
  <si>
    <t>Montello</t>
  </si>
  <si>
    <t>Fountain View Care Center</t>
  </si>
  <si>
    <t>Ripon</t>
  </si>
  <si>
    <t>Markesan Resident Home</t>
  </si>
  <si>
    <t>Markesan</t>
  </si>
  <si>
    <t xml:space="preserve">Crystal River Nursing &amp; Rehab </t>
  </si>
  <si>
    <t>Sheltered Village of Ripon</t>
  </si>
  <si>
    <t>St Joseph Residence, Inc</t>
  </si>
  <si>
    <t>New London</t>
  </si>
  <si>
    <t>Sunnyview Health &amp; Rehab Ctr</t>
  </si>
  <si>
    <t>Princeton</t>
  </si>
  <si>
    <t>Weyauwega Health Care Ctr</t>
  </si>
  <si>
    <t>Wild Rose Manor</t>
  </si>
  <si>
    <t>Wild Rose</t>
  </si>
  <si>
    <t>Olsen Total</t>
  </si>
  <si>
    <t>Plale</t>
  </si>
  <si>
    <t>East Side Rehab Center</t>
  </si>
  <si>
    <t>Richards</t>
  </si>
  <si>
    <t>Franciscan Villa of S Milwaukee</t>
  </si>
  <si>
    <t>South Milwaukee</t>
  </si>
  <si>
    <t>Honadel</t>
  </si>
  <si>
    <t>Milwaukee Catholic Home, Inc</t>
  </si>
  <si>
    <t>Jewish Home &amp; Care Center</t>
  </si>
  <si>
    <t>Park Manor Health Care Center</t>
  </si>
  <si>
    <t>Christopher East Health&amp;Rehab</t>
  </si>
  <si>
    <t>South Shore Manor</t>
  </si>
  <si>
    <t>St. Francis</t>
  </si>
  <si>
    <t>Sinicki</t>
  </si>
  <si>
    <t>St John's Home of Milwaukee</t>
  </si>
  <si>
    <t>Willowcrest Care Center</t>
  </si>
  <si>
    <t>Plale Total</t>
  </si>
  <si>
    <t>Reynolds</t>
  </si>
  <si>
    <t>Mary Jude Nursing Home</t>
  </si>
  <si>
    <t>West Allis</t>
  </si>
  <si>
    <t>Staskunas</t>
  </si>
  <si>
    <t>Maplewood Center</t>
  </si>
  <si>
    <t>Milw Co MHC Rehab-Ctr</t>
  </si>
  <si>
    <t>Vukmir</t>
  </si>
  <si>
    <t>St Anne's Home for the Elderly</t>
  </si>
  <si>
    <t>Cullen</t>
  </si>
  <si>
    <t>Mitchell Manor</t>
  </si>
  <si>
    <t>Allis Care Center</t>
  </si>
  <si>
    <t>Reynolds Total</t>
  </si>
  <si>
    <t>Risser</t>
  </si>
  <si>
    <t>Oak Park Nursing &amp; Rehab Ctr</t>
  </si>
  <si>
    <t>Pocan</t>
  </si>
  <si>
    <t>St Marys Care Center</t>
  </si>
  <si>
    <t>Meriter Health Center</t>
  </si>
  <si>
    <t>Oakwood Luth-Hebron Oaks</t>
  </si>
  <si>
    <t>Black</t>
  </si>
  <si>
    <t>Sunny Hill Health Care Center</t>
  </si>
  <si>
    <t>Berceau</t>
  </si>
  <si>
    <t>Risser Total</t>
  </si>
  <si>
    <t>Robson</t>
  </si>
  <si>
    <t>Beloit Health &amp; Rehab Center</t>
  </si>
  <si>
    <t>Beloit</t>
  </si>
  <si>
    <t>Benedict</t>
  </si>
  <si>
    <t>Premier Rehab &amp; Skilled Nurs</t>
  </si>
  <si>
    <t>Cedar Crest Health Center</t>
  </si>
  <si>
    <t>Janesville</t>
  </si>
  <si>
    <t>Sheridan</t>
  </si>
  <si>
    <t>Memorial Comm Hos &amp; LTC Fac</t>
  </si>
  <si>
    <t>Edgerton</t>
  </si>
  <si>
    <t>Towns</t>
  </si>
  <si>
    <t>Fairhaven Corporation</t>
  </si>
  <si>
    <t>Whitewater</t>
  </si>
  <si>
    <t>Rock Co Health Care Center</t>
  </si>
  <si>
    <t>Robson Total</t>
  </si>
  <si>
    <t>Roessler</t>
  </si>
  <si>
    <t>Bethel Home, Inc</t>
  </si>
  <si>
    <t>Oshkosh</t>
  </si>
  <si>
    <t>Underheim</t>
  </si>
  <si>
    <t>All About Life Rehab Center</t>
  </si>
  <si>
    <t>Fond Du Lac</t>
  </si>
  <si>
    <t>Townsend</t>
  </si>
  <si>
    <t>Christian Home &amp; Rehab Center</t>
  </si>
  <si>
    <t>Waupun</t>
  </si>
  <si>
    <t>Owens</t>
  </si>
  <si>
    <t>Evergreen Health Center</t>
  </si>
  <si>
    <t>Fond Du Lac Lutheran Home</t>
  </si>
  <si>
    <t>Fond Du Lac Co Health Care Ct</t>
  </si>
  <si>
    <t>Grancare-Fond Du Lac</t>
  </si>
  <si>
    <t>Fond du Lac</t>
  </si>
  <si>
    <t>Omro Care Center</t>
  </si>
  <si>
    <t>Omro</t>
  </si>
  <si>
    <t>Northpoint Med. &amp; Rehab.</t>
  </si>
  <si>
    <t>Rolling Meadows Nurs &amp; Rehab</t>
  </si>
  <si>
    <t>St Francis Home</t>
  </si>
  <si>
    <t>Transitional Care Unit</t>
  </si>
  <si>
    <t>Park View HC-Pleasant Acres</t>
  </si>
  <si>
    <t>Winnebago</t>
  </si>
  <si>
    <t>Park View HC-Rehab Pavilion</t>
  </si>
  <si>
    <t>Roessler Total</t>
  </si>
  <si>
    <t>Schultz</t>
  </si>
  <si>
    <t>Bloomfield Manor Nurs Home</t>
  </si>
  <si>
    <t>Dodgeville</t>
  </si>
  <si>
    <t>Freese</t>
  </si>
  <si>
    <t>Elroy</t>
  </si>
  <si>
    <t>Albers</t>
  </si>
  <si>
    <t>Ridgeview Terrace LTC</t>
  </si>
  <si>
    <t>Reedsburg</t>
  </si>
  <si>
    <t>Fennimore Comm Good Sam Ct</t>
  </si>
  <si>
    <t>Fennimore</t>
  </si>
  <si>
    <t>Loeffelholz</t>
  </si>
  <si>
    <t>Grays Nursing Home, Inc</t>
  </si>
  <si>
    <t>Platteville</t>
  </si>
  <si>
    <t>Greenway Manor</t>
  </si>
  <si>
    <t>Spring Green</t>
  </si>
  <si>
    <t>Fair View Home</t>
  </si>
  <si>
    <t>Mauston</t>
  </si>
  <si>
    <t>Lafayette Manor</t>
  </si>
  <si>
    <t>Darlington</t>
  </si>
  <si>
    <t>Lancaster Care Center</t>
  </si>
  <si>
    <t>Lancaster</t>
  </si>
  <si>
    <t>Maplewood of Sauk Prairie</t>
  </si>
  <si>
    <t>Sauk City</t>
  </si>
  <si>
    <t>Upland Hills Nursing &amp; Rehab Ct</t>
  </si>
  <si>
    <t xml:space="preserve">Memorial Nursing Home </t>
  </si>
  <si>
    <t>Boscobell</t>
  </si>
  <si>
    <t>Mineral Point Care Center</t>
  </si>
  <si>
    <t>Mineral Point</t>
  </si>
  <si>
    <t>Orchard Manor</t>
  </si>
  <si>
    <t>Heartland HCC-Platteville</t>
  </si>
  <si>
    <t>Pine Valley Healthcare &amp; Rehab</t>
  </si>
  <si>
    <t>Richland Center</t>
  </si>
  <si>
    <t>Crest View</t>
  </si>
  <si>
    <t>New Lisbon</t>
  </si>
  <si>
    <t>Riverdale HC &amp; Rehab Center</t>
  </si>
  <si>
    <t>Muscoda</t>
  </si>
  <si>
    <t>Sauk Co Health Care Center</t>
  </si>
  <si>
    <t>Schmitt Woodland Hills, Inc</t>
  </si>
  <si>
    <t>St Dominic Villa</t>
  </si>
  <si>
    <t>Hazel Green</t>
  </si>
  <si>
    <t>Southwest Health Center NH</t>
  </si>
  <si>
    <t>Cuba City</t>
  </si>
  <si>
    <t>Schultz Total</t>
  </si>
  <si>
    <t>Stepp</t>
  </si>
  <si>
    <t>Becker Shoop Center</t>
  </si>
  <si>
    <t>Racine</t>
  </si>
  <si>
    <t>J. Lehman</t>
  </si>
  <si>
    <t>Lakeshore Manor</t>
  </si>
  <si>
    <t>Turner</t>
  </si>
  <si>
    <t>Ridgewood Care Center</t>
  </si>
  <si>
    <t>Lincoln Village Conv Center</t>
  </si>
  <si>
    <t>Oak Ridge Care Center, Inc</t>
  </si>
  <si>
    <t>Union Grove</t>
  </si>
  <si>
    <t>Vos</t>
  </si>
  <si>
    <t>Racine Residential Care</t>
  </si>
  <si>
    <t>Stepp Total</t>
  </si>
  <si>
    <t>Taylor</t>
  </si>
  <si>
    <t>Bel Air Care Center</t>
  </si>
  <si>
    <t>Kessler</t>
  </si>
  <si>
    <t>Bradley Health &amp; Rehab Center</t>
  </si>
  <si>
    <t>Trinity Village</t>
  </si>
  <si>
    <t>Luther Manor</t>
  </si>
  <si>
    <t>Wauwatosa</t>
  </si>
  <si>
    <t>Millway Healthcare LLC</t>
  </si>
  <si>
    <t>Wheaton Franciscan Healthcare - Marian Franciscan Center</t>
  </si>
  <si>
    <t>Seven Oaks</t>
  </si>
  <si>
    <t>Wisconsin Lutheran Care Ctr</t>
  </si>
  <si>
    <t>Taylor Total</t>
  </si>
  <si>
    <t>Wirch</t>
  </si>
  <si>
    <t>Brookside Care Center</t>
  </si>
  <si>
    <t>Kenosha</t>
  </si>
  <si>
    <t>Kreuser</t>
  </si>
  <si>
    <t>Grande Prairie Health &amp; Reh Ct</t>
  </si>
  <si>
    <t>Pleasant Prairie</t>
  </si>
  <si>
    <t>Steinbrink</t>
  </si>
  <si>
    <t>Hospitality Nursing &amp; Rehab Ctr</t>
  </si>
  <si>
    <t>Mt Carmel Medical &amp; Rehab Ctr</t>
  </si>
  <si>
    <t>Burlington</t>
  </si>
  <si>
    <t>Kerkman</t>
  </si>
  <si>
    <t>Clairidge House</t>
  </si>
  <si>
    <t>Beverly HealthCare-Kenosha</t>
  </si>
  <si>
    <t>Sheridan Medical Complex</t>
  </si>
  <si>
    <t>St Joseph's Home</t>
  </si>
  <si>
    <t>Heartland HCC-Washington Mn</t>
  </si>
  <si>
    <t>Woodstock Health &amp; Rehab Ctr</t>
  </si>
  <si>
    <t>Wirch Total</t>
  </si>
  <si>
    <t>Zien</t>
  </si>
  <si>
    <t>Maple Wood</t>
  </si>
  <si>
    <t>Bloomer</t>
  </si>
  <si>
    <t>Wood</t>
  </si>
  <si>
    <t>Chippewa Manor Nursing Home</t>
  </si>
  <si>
    <t>Chippewa Falls</t>
  </si>
  <si>
    <t>Clark County Health Care Ctr</t>
  </si>
  <si>
    <t>Owen</t>
  </si>
  <si>
    <t>Suder</t>
  </si>
  <si>
    <t>Area Nursing Home, Inc</t>
  </si>
  <si>
    <t>Colfax</t>
  </si>
  <si>
    <t>Colonial Center</t>
  </si>
  <si>
    <t>Colby</t>
  </si>
  <si>
    <t>Continental Manor</t>
  </si>
  <si>
    <t>Abbotsford</t>
  </si>
  <si>
    <t>Cornell Area Care Center</t>
  </si>
  <si>
    <t>Cornell</t>
  </si>
  <si>
    <t>Dove Healthcare Nursg &amp; Reh</t>
  </si>
  <si>
    <t>Moulton</t>
  </si>
  <si>
    <t>Dallas Healthcare Center, Inc</t>
  </si>
  <si>
    <t>Dallas</t>
  </si>
  <si>
    <t>Eagleton Home-FDD</t>
  </si>
  <si>
    <t>Fall Creek Valley Care Center</t>
  </si>
  <si>
    <t>Fall Creek</t>
  </si>
  <si>
    <t>The Rutledge Home</t>
  </si>
  <si>
    <t>Hetzel Care Center, Inc</t>
  </si>
  <si>
    <t>Neillsville Memorial Home</t>
  </si>
  <si>
    <t>Neillsville</t>
  </si>
  <si>
    <t>Oakwood Villa</t>
  </si>
  <si>
    <t>Altoona</t>
  </si>
  <si>
    <t>Oakbrook Health &amp; Rehab</t>
  </si>
  <si>
    <t>Thorp</t>
  </si>
  <si>
    <t>Zien Total</t>
  </si>
  <si>
    <t>*Includes IGT</t>
  </si>
  <si>
    <t>Total Statewide MA Deficits-Overall</t>
  </si>
  <si>
    <t>Summary:</t>
  </si>
  <si>
    <t>Number of homes</t>
  </si>
  <si>
    <t>Number of homes with deficits</t>
  </si>
  <si>
    <t>Percent</t>
  </si>
  <si>
    <t>Average per diem loss</t>
  </si>
  <si>
    <t>Total Statewide MA Deficits-Direct Care Only</t>
  </si>
  <si>
    <t>Impact on a 100 bed facility:</t>
  </si>
  <si>
    <t>Average occupancy</t>
  </si>
  <si>
    <t>Average MA utilization</t>
  </si>
  <si>
    <t>Annual MA patient days</t>
  </si>
  <si>
    <t>Annual MA loss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</si>
</sst>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  <numFmt numFmtId="167" formatCode="_(* #,##0.000_);_(* \(#,##0.000\);_(* &quot;-&quot;???_);_(@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0.0"/>
    <numFmt numFmtId="174" formatCode="0.0%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9" fontId="0" fillId="0" borderId="0" xfId="42" applyNumberFormat="1" applyAlignment="1">
      <alignment/>
    </xf>
    <xf numFmtId="169" fontId="0" fillId="0" borderId="10" xfId="42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169" fontId="0" fillId="0" borderId="0" xfId="42" applyNumberFormat="1" applyBorder="1" applyAlignment="1">
      <alignment/>
    </xf>
    <xf numFmtId="0" fontId="3" fillId="0" borderId="0" xfId="0" applyFont="1" applyBorder="1" applyAlignment="1">
      <alignment horizontal="left"/>
    </xf>
    <xf numFmtId="9" fontId="0" fillId="0" borderId="0" xfId="57" applyAlignment="1">
      <alignment/>
    </xf>
    <xf numFmtId="44" fontId="0" fillId="0" borderId="0" xfId="44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174" fontId="0" fillId="0" borderId="0" xfId="57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2" fillId="0" borderId="11" xfId="42" applyNumberFormat="1" applyFont="1" applyBorder="1" applyAlignment="1">
      <alignment/>
    </xf>
    <xf numFmtId="169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ahsa.org/Documents%20and%20Settings\John%20Sauer\Local%20Settings\Temporary%20Internet%20Files\OLK127\MA%20Deficits%202005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PeerData"/>
      <sheetName val="Final"/>
      <sheetName val="Sheet4"/>
      <sheetName val="Sheet5"/>
    </sheetNames>
    <sheetDataSet>
      <sheetData sheetId="0">
        <row r="389">
          <cell r="T389">
            <v>181744863</v>
          </cell>
        </row>
        <row r="390">
          <cell r="Q390">
            <v>0.8970694052905153</v>
          </cell>
        </row>
        <row r="391">
          <cell r="K391">
            <v>0.6516185676392574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9"/>
  <sheetViews>
    <sheetView tabSelected="1" zoomScale="70" zoomScaleNormal="70" zoomScalePageLayoutView="0" workbookViewId="0" topLeftCell="A423">
      <selection activeCell="D454" sqref="D454"/>
    </sheetView>
  </sheetViews>
  <sheetFormatPr defaultColWidth="9.140625" defaultRowHeight="12.75" outlineLevelRow="2"/>
  <cols>
    <col min="1" max="2" width="9.140625" style="6" customWidth="1"/>
    <col min="3" max="3" width="43.421875" style="0" bestFit="1" customWidth="1"/>
    <col min="4" max="4" width="16.140625" style="0" bestFit="1" customWidth="1"/>
    <col min="5" max="5" width="13.8515625" style="0" customWidth="1"/>
    <col min="6" max="6" width="9.140625" style="8" customWidth="1"/>
    <col min="7" max="7" width="15.57421875" style="0" customWidth="1"/>
  </cols>
  <sheetData>
    <row r="1" spans="1:7" s="4" customFormat="1" ht="25.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ht="12.75" outlineLevel="2">
      <c r="A2" s="5">
        <v>243</v>
      </c>
      <c r="B2" s="6" t="s">
        <v>7</v>
      </c>
      <c r="C2" s="7" t="s">
        <v>8</v>
      </c>
      <c r="D2" t="s">
        <v>9</v>
      </c>
      <c r="E2" t="s">
        <v>10</v>
      </c>
      <c r="F2" s="8">
        <v>0.7641</v>
      </c>
      <c r="G2" s="9">
        <v>-126255.09600000006</v>
      </c>
    </row>
    <row r="3" spans="1:7" ht="12.75" outlineLevel="2">
      <c r="A3" s="5">
        <v>281</v>
      </c>
      <c r="C3" s="7" t="s">
        <v>11</v>
      </c>
      <c r="D3" t="s">
        <v>12</v>
      </c>
      <c r="E3" t="s">
        <v>13</v>
      </c>
      <c r="F3" s="8">
        <v>0.8883</v>
      </c>
      <c r="G3" s="9">
        <v>-761773.176</v>
      </c>
    </row>
    <row r="4" spans="1:7" ht="12.75" outlineLevel="2">
      <c r="A4" s="5">
        <v>350</v>
      </c>
      <c r="C4" s="7" t="s">
        <v>14</v>
      </c>
      <c r="D4" t="s">
        <v>15</v>
      </c>
      <c r="E4" t="s">
        <v>13</v>
      </c>
      <c r="F4" s="8">
        <v>0.7547</v>
      </c>
      <c r="G4" s="9">
        <v>-1118878.5920000006</v>
      </c>
    </row>
    <row r="5" spans="1:7" ht="12.75" outlineLevel="2">
      <c r="A5" s="5">
        <v>381</v>
      </c>
      <c r="C5" s="7" t="s">
        <v>16</v>
      </c>
      <c r="D5" t="s">
        <v>17</v>
      </c>
      <c r="E5" t="s">
        <v>18</v>
      </c>
      <c r="F5" s="8">
        <v>0.7409</v>
      </c>
      <c r="G5" s="9">
        <v>-40874.03600000008</v>
      </c>
    </row>
    <row r="6" spans="1:7" ht="12.75" outlineLevel="2">
      <c r="A6" s="5">
        <v>429</v>
      </c>
      <c r="C6" s="7" t="s">
        <v>19</v>
      </c>
      <c r="D6" t="s">
        <v>20</v>
      </c>
      <c r="E6" t="s">
        <v>10</v>
      </c>
      <c r="F6" s="8">
        <v>0.7619</v>
      </c>
      <c r="G6" s="9">
        <v>-492528.4640000002</v>
      </c>
    </row>
    <row r="7" spans="1:7" ht="12.75" outlineLevel="2">
      <c r="A7" s="5">
        <v>450</v>
      </c>
      <c r="C7" s="7" t="s">
        <v>21</v>
      </c>
      <c r="D7" t="s">
        <v>22</v>
      </c>
      <c r="E7" t="s">
        <v>10</v>
      </c>
      <c r="F7" s="8">
        <v>0.6887</v>
      </c>
      <c r="G7" s="9">
        <v>-164640.7040000003</v>
      </c>
    </row>
    <row r="8" spans="1:7" ht="12.75" outlineLevel="2">
      <c r="A8" s="5">
        <v>514</v>
      </c>
      <c r="C8" s="7" t="s">
        <v>23</v>
      </c>
      <c r="D8" t="s">
        <v>24</v>
      </c>
      <c r="E8" t="s">
        <v>13</v>
      </c>
      <c r="F8" s="8">
        <v>0.6679</v>
      </c>
      <c r="G8" s="9">
        <v>-537284.6209999998</v>
      </c>
    </row>
    <row r="9" spans="1:7" ht="12.75" outlineLevel="2">
      <c r="A9" s="5">
        <v>547</v>
      </c>
      <c r="C9" s="7" t="s">
        <v>25</v>
      </c>
      <c r="D9" t="s">
        <v>26</v>
      </c>
      <c r="E9" t="s">
        <v>10</v>
      </c>
      <c r="F9" s="8">
        <v>0.7672</v>
      </c>
      <c r="G9" s="9">
        <v>-7490.756000000077</v>
      </c>
    </row>
    <row r="10" spans="1:7" ht="12.75" outlineLevel="2">
      <c r="A10" s="5">
        <v>614</v>
      </c>
      <c r="C10" s="7" t="s">
        <v>27</v>
      </c>
      <c r="D10" t="s">
        <v>28</v>
      </c>
      <c r="E10" t="s">
        <v>10</v>
      </c>
      <c r="F10" s="8">
        <v>0.8082</v>
      </c>
      <c r="G10" s="9">
        <v>-46066.27199999999</v>
      </c>
    </row>
    <row r="11" spans="1:7" ht="12.75" outlineLevel="2">
      <c r="A11" s="5">
        <v>718</v>
      </c>
      <c r="C11" s="7" t="s">
        <v>29</v>
      </c>
      <c r="D11" t="s">
        <v>30</v>
      </c>
      <c r="E11" t="s">
        <v>18</v>
      </c>
      <c r="F11" s="8">
        <v>0.8414</v>
      </c>
      <c r="G11" s="9">
        <v>-371733.92300000036</v>
      </c>
    </row>
    <row r="12" spans="1:7" ht="12.75" outlineLevel="2">
      <c r="A12" s="5">
        <v>770</v>
      </c>
      <c r="C12" s="7" t="s">
        <v>31</v>
      </c>
      <c r="D12" t="s">
        <v>17</v>
      </c>
      <c r="E12" t="s">
        <v>18</v>
      </c>
      <c r="F12" s="8">
        <v>0.7344</v>
      </c>
      <c r="G12" s="9">
        <v>-78483.38</v>
      </c>
    </row>
    <row r="13" spans="1:7" ht="12.75" outlineLevel="2">
      <c r="A13" s="5">
        <v>860</v>
      </c>
      <c r="C13" s="7" t="s">
        <v>32</v>
      </c>
      <c r="D13" t="s">
        <v>33</v>
      </c>
      <c r="E13" t="s">
        <v>18</v>
      </c>
      <c r="F13" s="8">
        <v>0.7714</v>
      </c>
      <c r="G13" s="9">
        <v>-417384.14399999985</v>
      </c>
    </row>
    <row r="14" spans="1:7" ht="12.75" outlineLevel="2">
      <c r="A14" s="5">
        <v>888</v>
      </c>
      <c r="C14" s="7" t="s">
        <v>34</v>
      </c>
      <c r="D14" t="s">
        <v>15</v>
      </c>
      <c r="E14" t="s">
        <v>13</v>
      </c>
      <c r="F14" s="8">
        <v>0.7431</v>
      </c>
      <c r="G14" s="9">
        <v>-415424.5519999996</v>
      </c>
    </row>
    <row r="15" spans="1:7" ht="12.75" outlineLevel="2">
      <c r="A15" s="5">
        <v>936</v>
      </c>
      <c r="C15" s="7" t="s">
        <v>35</v>
      </c>
      <c r="D15" t="s">
        <v>36</v>
      </c>
      <c r="E15" t="s">
        <v>10</v>
      </c>
      <c r="F15" s="8">
        <v>0.7482</v>
      </c>
      <c r="G15" s="10">
        <v>-116060.55200000011</v>
      </c>
    </row>
    <row r="16" spans="1:7" ht="12.75" outlineLevel="1">
      <c r="A16" s="5"/>
      <c r="C16" s="11" t="s">
        <v>37</v>
      </c>
      <c r="G16" s="9">
        <f>SUBTOTAL(9,G2:G15)</f>
        <v>-4694878.268000001</v>
      </c>
    </row>
    <row r="17" spans="1:7" ht="12.75" outlineLevel="1">
      <c r="A17" s="5"/>
      <c r="B17" s="11"/>
      <c r="C17" s="7"/>
      <c r="G17" s="9"/>
    </row>
    <row r="18" spans="1:7" ht="12.75" outlineLevel="2">
      <c r="A18" s="5">
        <v>116</v>
      </c>
      <c r="B18" s="6" t="s">
        <v>38</v>
      </c>
      <c r="C18" s="7" t="s">
        <v>39</v>
      </c>
      <c r="D18" t="s">
        <v>40</v>
      </c>
      <c r="E18" t="s">
        <v>41</v>
      </c>
      <c r="F18" s="8">
        <v>0.6517</v>
      </c>
      <c r="G18" s="9">
        <v>0</v>
      </c>
    </row>
    <row r="19" spans="1:7" ht="12.75" outlineLevel="2">
      <c r="A19" s="5">
        <v>173</v>
      </c>
      <c r="C19" s="7" t="s">
        <v>42</v>
      </c>
      <c r="D19" t="s">
        <v>43</v>
      </c>
      <c r="E19" t="s">
        <v>44</v>
      </c>
      <c r="F19" s="8">
        <v>0.806</v>
      </c>
      <c r="G19" s="9">
        <v>-71555.8900000001</v>
      </c>
    </row>
    <row r="20" spans="1:7" ht="12.75" outlineLevel="2">
      <c r="A20" s="5">
        <v>217</v>
      </c>
      <c r="C20" s="7" t="s">
        <v>45</v>
      </c>
      <c r="D20" t="s">
        <v>46</v>
      </c>
      <c r="E20" t="s">
        <v>44</v>
      </c>
      <c r="F20" s="8">
        <v>0.6483</v>
      </c>
      <c r="G20" s="9">
        <v>-330637.8859999999</v>
      </c>
    </row>
    <row r="21" spans="1:7" ht="12.75" outlineLevel="2">
      <c r="A21" s="5">
        <v>304</v>
      </c>
      <c r="C21" s="7" t="s">
        <v>47</v>
      </c>
      <c r="D21" t="s">
        <v>48</v>
      </c>
      <c r="E21" t="s">
        <v>49</v>
      </c>
      <c r="F21" s="8">
        <v>0.611</v>
      </c>
      <c r="G21" s="9">
        <v>-818975.619</v>
      </c>
    </row>
    <row r="22" spans="1:7" ht="12.75" outlineLevel="2">
      <c r="A22" s="5">
        <v>336</v>
      </c>
      <c r="C22" s="7" t="s">
        <v>50</v>
      </c>
      <c r="D22" t="s">
        <v>51</v>
      </c>
      <c r="E22" t="s">
        <v>41</v>
      </c>
      <c r="F22" s="8">
        <v>0.6254</v>
      </c>
      <c r="G22" s="9">
        <v>-37504.05099999992</v>
      </c>
    </row>
    <row r="23" spans="1:7" ht="12.75" outlineLevel="2">
      <c r="A23" s="5">
        <v>378</v>
      </c>
      <c r="C23" s="7" t="s">
        <v>52</v>
      </c>
      <c r="D23" t="s">
        <v>53</v>
      </c>
      <c r="E23" t="s">
        <v>44</v>
      </c>
      <c r="F23" s="8">
        <v>0.8126</v>
      </c>
      <c r="G23" s="9">
        <v>-5186.570000000027</v>
      </c>
    </row>
    <row r="24" spans="1:7" ht="12.75" outlineLevel="2">
      <c r="A24" s="5">
        <v>386</v>
      </c>
      <c r="C24" s="7" t="s">
        <v>54</v>
      </c>
      <c r="D24" t="s">
        <v>55</v>
      </c>
      <c r="E24" t="s">
        <v>44</v>
      </c>
      <c r="F24" s="8">
        <v>0.7485</v>
      </c>
      <c r="G24" s="9">
        <v>-365472.9740000004</v>
      </c>
    </row>
    <row r="25" spans="1:7" ht="12.75" outlineLevel="2">
      <c r="A25" s="5">
        <v>530</v>
      </c>
      <c r="C25" s="7" t="s">
        <v>56</v>
      </c>
      <c r="D25" t="s">
        <v>48</v>
      </c>
      <c r="E25" t="s">
        <v>49</v>
      </c>
      <c r="F25" s="8">
        <v>0.5974</v>
      </c>
      <c r="G25" s="9">
        <v>-354618.81</v>
      </c>
    </row>
    <row r="26" spans="1:7" ht="12.75" outlineLevel="2">
      <c r="A26" s="5">
        <v>543</v>
      </c>
      <c r="C26" s="7" t="s">
        <v>57</v>
      </c>
      <c r="D26" t="s">
        <v>58</v>
      </c>
      <c r="E26" t="s">
        <v>44</v>
      </c>
      <c r="F26" s="8">
        <v>0.7261</v>
      </c>
      <c r="G26" s="9">
        <v>-41632.02999999977</v>
      </c>
    </row>
    <row r="27" spans="1:7" ht="12.75" outlineLevel="2">
      <c r="A27" s="5">
        <v>575</v>
      </c>
      <c r="C27" s="7" t="s">
        <v>59</v>
      </c>
      <c r="D27" t="s">
        <v>60</v>
      </c>
      <c r="E27" t="s">
        <v>41</v>
      </c>
      <c r="F27" s="8">
        <v>0.6803</v>
      </c>
      <c r="G27" s="9">
        <v>-601204.8240000001</v>
      </c>
    </row>
    <row r="28" spans="1:7" ht="12.75" outlineLevel="2">
      <c r="A28" s="5">
        <v>670</v>
      </c>
      <c r="C28" s="7" t="s">
        <v>61</v>
      </c>
      <c r="D28" t="s">
        <v>62</v>
      </c>
      <c r="E28" t="s">
        <v>44</v>
      </c>
      <c r="F28" s="8">
        <v>0.8196</v>
      </c>
      <c r="G28" s="9">
        <v>-365596.1189999999</v>
      </c>
    </row>
    <row r="29" spans="1:7" ht="12.75" outlineLevel="2">
      <c r="A29" s="5">
        <v>715</v>
      </c>
      <c r="C29" s="7" t="s">
        <v>63</v>
      </c>
      <c r="D29" t="s">
        <v>64</v>
      </c>
      <c r="E29" t="s">
        <v>44</v>
      </c>
      <c r="F29" s="8">
        <v>0.7558</v>
      </c>
      <c r="G29" s="9">
        <v>-49647.113999999856</v>
      </c>
    </row>
    <row r="30" spans="1:7" ht="12.75" outlineLevel="2">
      <c r="A30" s="5">
        <v>724</v>
      </c>
      <c r="C30" s="7" t="s">
        <v>65</v>
      </c>
      <c r="D30" t="s">
        <v>51</v>
      </c>
      <c r="E30" t="s">
        <v>41</v>
      </c>
      <c r="F30" s="8">
        <v>0.692</v>
      </c>
      <c r="G30" s="9">
        <v>-1607008.76</v>
      </c>
    </row>
    <row r="31" spans="1:7" ht="12.75" outlineLevel="2">
      <c r="A31" s="5">
        <v>775</v>
      </c>
      <c r="C31" s="7" t="s">
        <v>66</v>
      </c>
      <c r="D31" t="s">
        <v>60</v>
      </c>
      <c r="E31" t="s">
        <v>41</v>
      </c>
      <c r="F31" s="8">
        <v>0.7275</v>
      </c>
      <c r="G31" s="9">
        <v>-1398972.7130000002</v>
      </c>
    </row>
    <row r="32" spans="1:7" ht="12.75" outlineLevel="2">
      <c r="A32" s="5">
        <v>843</v>
      </c>
      <c r="C32" s="7" t="s">
        <v>67</v>
      </c>
      <c r="D32" t="s">
        <v>68</v>
      </c>
      <c r="E32" t="s">
        <v>44</v>
      </c>
      <c r="F32" s="8">
        <v>0.7733</v>
      </c>
      <c r="G32" s="9">
        <v>-546832.0549999998</v>
      </c>
    </row>
    <row r="33" spans="1:7" ht="12.75" outlineLevel="2">
      <c r="A33" s="5">
        <v>848</v>
      </c>
      <c r="C33" s="7" t="s">
        <v>69</v>
      </c>
      <c r="D33" t="s">
        <v>60</v>
      </c>
      <c r="E33" t="s">
        <v>41</v>
      </c>
      <c r="F33" s="8">
        <v>0.7181</v>
      </c>
      <c r="G33" s="9">
        <v>-412877.81</v>
      </c>
    </row>
    <row r="34" spans="1:7" ht="12.75" outlineLevel="2">
      <c r="A34" s="5">
        <v>849</v>
      </c>
      <c r="C34" s="7" t="s">
        <v>70</v>
      </c>
      <c r="D34" t="s">
        <v>71</v>
      </c>
      <c r="E34" t="s">
        <v>44</v>
      </c>
      <c r="F34" s="8">
        <v>0.4695</v>
      </c>
      <c r="G34" s="9">
        <v>-67826.65600000005</v>
      </c>
    </row>
    <row r="35" spans="1:7" ht="12.75" outlineLevel="2">
      <c r="A35" s="5">
        <v>853</v>
      </c>
      <c r="C35" s="7" t="s">
        <v>72</v>
      </c>
      <c r="D35" t="s">
        <v>73</v>
      </c>
      <c r="E35" t="s">
        <v>44</v>
      </c>
      <c r="F35" s="8">
        <v>0.7869</v>
      </c>
      <c r="G35" s="9">
        <v>0</v>
      </c>
    </row>
    <row r="36" spans="1:7" ht="12.75" outlineLevel="2">
      <c r="A36" s="5">
        <v>880</v>
      </c>
      <c r="C36" s="7" t="s">
        <v>74</v>
      </c>
      <c r="D36" t="s">
        <v>75</v>
      </c>
      <c r="E36" t="s">
        <v>44</v>
      </c>
      <c r="F36" s="8">
        <v>0.6545</v>
      </c>
      <c r="G36" s="9">
        <v>-4242.434000000103</v>
      </c>
    </row>
    <row r="37" spans="1:7" ht="12.75" outlineLevel="2">
      <c r="A37" s="5">
        <v>882</v>
      </c>
      <c r="C37" s="7" t="s">
        <v>76</v>
      </c>
      <c r="D37" t="s">
        <v>77</v>
      </c>
      <c r="E37" t="s">
        <v>41</v>
      </c>
      <c r="F37" s="8">
        <v>0.705</v>
      </c>
      <c r="G37" s="9">
        <v>0</v>
      </c>
    </row>
    <row r="38" spans="1:7" ht="12.75" outlineLevel="2">
      <c r="A38" s="5">
        <v>884</v>
      </c>
      <c r="C38" s="7" t="s">
        <v>78</v>
      </c>
      <c r="D38" t="s">
        <v>79</v>
      </c>
      <c r="E38" t="s">
        <v>44</v>
      </c>
      <c r="F38" s="8">
        <v>0.3891</v>
      </c>
      <c r="G38" s="9">
        <v>-919596.236</v>
      </c>
    </row>
    <row r="39" spans="1:7" ht="12.75" outlineLevel="2">
      <c r="A39" s="5">
        <v>885</v>
      </c>
      <c r="B39" s="6" t="s">
        <v>38</v>
      </c>
      <c r="C39" s="7" t="s">
        <v>80</v>
      </c>
      <c r="D39" t="s">
        <v>79</v>
      </c>
      <c r="E39" t="s">
        <v>44</v>
      </c>
      <c r="F39" s="8">
        <v>0.8163</v>
      </c>
      <c r="G39" s="10">
        <v>-379187.3759999997</v>
      </c>
    </row>
    <row r="40" spans="1:7" ht="12.75" outlineLevel="1">
      <c r="A40" s="5"/>
      <c r="C40" s="12" t="s">
        <v>81</v>
      </c>
      <c r="G40" s="9">
        <f>SUBTOTAL(9,G18:G39)</f>
        <v>-8378575.927000001</v>
      </c>
    </row>
    <row r="41" spans="1:7" ht="12.75" outlineLevel="1">
      <c r="A41" s="5"/>
      <c r="B41" s="12"/>
      <c r="C41" s="7"/>
      <c r="G41" s="9"/>
    </row>
    <row r="42" spans="1:7" ht="12.75" outlineLevel="2">
      <c r="A42" s="5">
        <v>118</v>
      </c>
      <c r="B42" s="6" t="s">
        <v>82</v>
      </c>
      <c r="C42" s="7" t="s">
        <v>83</v>
      </c>
      <c r="D42" t="s">
        <v>84</v>
      </c>
      <c r="E42" t="s">
        <v>85</v>
      </c>
      <c r="F42" s="8">
        <v>0.3298</v>
      </c>
      <c r="G42" s="9">
        <v>-619000.2880000001</v>
      </c>
    </row>
    <row r="43" spans="1:7" ht="12.75" outlineLevel="2">
      <c r="A43" s="5">
        <v>203</v>
      </c>
      <c r="C43" s="7" t="s">
        <v>86</v>
      </c>
      <c r="D43" t="s">
        <v>84</v>
      </c>
      <c r="E43" t="s">
        <v>87</v>
      </c>
      <c r="F43" s="8">
        <v>0.7405</v>
      </c>
      <c r="G43" s="9">
        <v>-210963.9729999997</v>
      </c>
    </row>
    <row r="44" spans="1:7" ht="12.75" outlineLevel="2">
      <c r="A44" s="5">
        <v>342</v>
      </c>
      <c r="C44" s="7" t="s">
        <v>88</v>
      </c>
      <c r="D44" t="s">
        <v>89</v>
      </c>
      <c r="E44" t="s">
        <v>87</v>
      </c>
      <c r="F44" s="8">
        <v>0.4765</v>
      </c>
      <c r="G44" s="9">
        <v>-630516.48</v>
      </c>
    </row>
    <row r="45" spans="1:7" ht="12.75" outlineLevel="2">
      <c r="A45" s="5">
        <v>423</v>
      </c>
      <c r="C45" s="7" t="s">
        <v>90</v>
      </c>
      <c r="D45" t="s">
        <v>84</v>
      </c>
      <c r="E45" t="s">
        <v>91</v>
      </c>
      <c r="F45" s="8">
        <v>0.7232</v>
      </c>
      <c r="G45" s="9">
        <v>-605602.593</v>
      </c>
    </row>
    <row r="46" spans="1:7" ht="12.75" outlineLevel="2">
      <c r="A46" s="5">
        <v>577</v>
      </c>
      <c r="C46" s="7" t="s">
        <v>92</v>
      </c>
      <c r="D46" t="s">
        <v>84</v>
      </c>
      <c r="E46" t="s">
        <v>87</v>
      </c>
      <c r="F46" s="8">
        <v>0.6801</v>
      </c>
      <c r="G46" s="9">
        <v>-3187056.972000001</v>
      </c>
    </row>
    <row r="47" spans="1:7" ht="12.75" outlineLevel="2">
      <c r="A47" s="5">
        <v>588</v>
      </c>
      <c r="C47" s="7" t="s">
        <v>93</v>
      </c>
      <c r="D47" t="s">
        <v>84</v>
      </c>
      <c r="E47" t="s">
        <v>91</v>
      </c>
      <c r="F47" s="8">
        <v>0.4033</v>
      </c>
      <c r="G47" s="9">
        <v>-44812.963000000134</v>
      </c>
    </row>
    <row r="48" spans="1:7" ht="12.75" outlineLevel="2">
      <c r="A48" s="5">
        <v>762</v>
      </c>
      <c r="C48" s="7" t="s">
        <v>94</v>
      </c>
      <c r="D48" t="s">
        <v>84</v>
      </c>
      <c r="E48" t="s">
        <v>87</v>
      </c>
      <c r="F48" s="8">
        <v>0.7517</v>
      </c>
      <c r="G48" s="9">
        <v>-1112777.9670000002</v>
      </c>
    </row>
    <row r="49" spans="1:7" ht="12.75" outlineLevel="2">
      <c r="A49" s="5">
        <v>828</v>
      </c>
      <c r="C49" s="7" t="s">
        <v>95</v>
      </c>
      <c r="D49" t="s">
        <v>84</v>
      </c>
      <c r="E49" t="s">
        <v>85</v>
      </c>
      <c r="F49" s="8">
        <v>0.8619</v>
      </c>
      <c r="G49" s="9">
        <v>-218747.58500000034</v>
      </c>
    </row>
    <row r="50" spans="1:7" ht="12.75" outlineLevel="2">
      <c r="A50" s="5">
        <v>858</v>
      </c>
      <c r="C50" s="7" t="s">
        <v>96</v>
      </c>
      <c r="D50" t="s">
        <v>84</v>
      </c>
      <c r="E50" t="s">
        <v>85</v>
      </c>
      <c r="F50" s="8">
        <v>0.7411</v>
      </c>
      <c r="G50" s="10">
        <v>-500895.36</v>
      </c>
    </row>
    <row r="51" spans="1:7" ht="12.75" outlineLevel="1">
      <c r="A51" s="5"/>
      <c r="C51" s="12" t="s">
        <v>97</v>
      </c>
      <c r="G51" s="9">
        <f>SUBTOTAL(9,G42:G50)</f>
        <v>-7130374.181000002</v>
      </c>
    </row>
    <row r="52" spans="1:7" ht="12.75" outlineLevel="1">
      <c r="A52" s="5"/>
      <c r="B52" s="12"/>
      <c r="C52" s="7"/>
      <c r="G52" s="9"/>
    </row>
    <row r="53" spans="1:7" ht="12.75" outlineLevel="2">
      <c r="A53" s="5">
        <v>714</v>
      </c>
      <c r="B53" s="6" t="s">
        <v>98</v>
      </c>
      <c r="C53" s="7" t="s">
        <v>99</v>
      </c>
      <c r="D53" t="s">
        <v>84</v>
      </c>
      <c r="E53" t="s">
        <v>100</v>
      </c>
      <c r="F53" s="8">
        <v>0.7598</v>
      </c>
      <c r="G53" s="9">
        <v>-108316.7190000004</v>
      </c>
    </row>
    <row r="54" spans="1:7" ht="12.75" outlineLevel="2">
      <c r="A54" s="5">
        <v>851</v>
      </c>
      <c r="C54" s="7" t="s">
        <v>101</v>
      </c>
      <c r="D54" t="s">
        <v>84</v>
      </c>
      <c r="E54" t="s">
        <v>100</v>
      </c>
      <c r="F54" s="8">
        <v>0.7725</v>
      </c>
      <c r="G54" s="10">
        <v>-45951.823999999906</v>
      </c>
    </row>
    <row r="55" spans="1:7" ht="12.75" outlineLevel="1">
      <c r="A55" s="5"/>
      <c r="C55" s="12" t="s">
        <v>102</v>
      </c>
      <c r="G55" s="9">
        <f>SUBTOTAL(9,G53:G54)</f>
        <v>-154268.5430000003</v>
      </c>
    </row>
    <row r="56" spans="1:7" ht="12.75" outlineLevel="1">
      <c r="A56" s="5"/>
      <c r="B56" s="12"/>
      <c r="C56" s="7"/>
      <c r="G56" s="9"/>
    </row>
    <row r="57" spans="1:7" ht="12.75" outlineLevel="2">
      <c r="A57" s="5">
        <v>162</v>
      </c>
      <c r="B57" s="6" t="s">
        <v>103</v>
      </c>
      <c r="C57" s="7" t="s">
        <v>104</v>
      </c>
      <c r="D57" t="s">
        <v>105</v>
      </c>
      <c r="E57" t="s">
        <v>106</v>
      </c>
      <c r="F57" s="8">
        <v>0.7789</v>
      </c>
      <c r="G57" s="9">
        <v>-68568.39999999994</v>
      </c>
    </row>
    <row r="58" spans="1:7" ht="12.75" outlineLevel="2">
      <c r="A58" s="5">
        <v>312</v>
      </c>
      <c r="C58" s="7" t="s">
        <v>107</v>
      </c>
      <c r="D58" t="s">
        <v>105</v>
      </c>
      <c r="E58" t="s">
        <v>106</v>
      </c>
      <c r="F58" s="8">
        <v>0.6144</v>
      </c>
      <c r="G58" s="9">
        <v>-22619.12</v>
      </c>
    </row>
    <row r="59" spans="1:7" ht="12.75" outlineLevel="2">
      <c r="A59" s="5">
        <v>334</v>
      </c>
      <c r="C59" s="7" t="s">
        <v>108</v>
      </c>
      <c r="D59" t="s">
        <v>109</v>
      </c>
      <c r="E59" t="s">
        <v>106</v>
      </c>
      <c r="F59" s="8">
        <v>0.7559</v>
      </c>
      <c r="G59" s="9">
        <v>-208115.41200000004</v>
      </c>
    </row>
    <row r="60" spans="1:7" ht="12.75" outlineLevel="2">
      <c r="A60" s="5">
        <v>372</v>
      </c>
      <c r="C60" s="7" t="s">
        <v>110</v>
      </c>
      <c r="D60" t="s">
        <v>111</v>
      </c>
      <c r="E60" t="s">
        <v>106</v>
      </c>
      <c r="F60" s="8">
        <v>0.7223</v>
      </c>
      <c r="G60" s="9">
        <v>0</v>
      </c>
    </row>
    <row r="61" spans="1:7" ht="12.75" outlineLevel="2">
      <c r="A61" s="5">
        <v>394</v>
      </c>
      <c r="C61" s="7" t="s">
        <v>112</v>
      </c>
      <c r="D61" t="s">
        <v>113</v>
      </c>
      <c r="E61" t="s">
        <v>114</v>
      </c>
      <c r="F61" s="8">
        <v>0.7543</v>
      </c>
      <c r="G61" s="9">
        <v>-620748.576</v>
      </c>
    </row>
    <row r="62" spans="1:7" ht="12.75" outlineLevel="2">
      <c r="A62" s="5">
        <v>535</v>
      </c>
      <c r="C62" s="7" t="s">
        <v>115</v>
      </c>
      <c r="D62" t="s">
        <v>105</v>
      </c>
      <c r="E62" t="s">
        <v>106</v>
      </c>
      <c r="F62" s="8">
        <v>0.8767</v>
      </c>
      <c r="G62" s="9">
        <v>-73366.80000000009</v>
      </c>
    </row>
    <row r="63" spans="1:7" ht="12.75" outlineLevel="2">
      <c r="A63" s="5">
        <v>666</v>
      </c>
      <c r="C63" s="7" t="s">
        <v>116</v>
      </c>
      <c r="D63" t="s">
        <v>117</v>
      </c>
      <c r="E63" t="s">
        <v>118</v>
      </c>
      <c r="F63" s="8">
        <v>0.8356</v>
      </c>
      <c r="G63" s="9">
        <v>-962849.6639999999</v>
      </c>
    </row>
    <row r="64" spans="1:7" ht="12.75" outlineLevel="2">
      <c r="A64" s="5">
        <v>721</v>
      </c>
      <c r="C64" s="7" t="s">
        <v>119</v>
      </c>
      <c r="D64" t="s">
        <v>120</v>
      </c>
      <c r="E64" t="s">
        <v>106</v>
      </c>
      <c r="F64" s="8">
        <v>0.8078</v>
      </c>
      <c r="G64" s="9">
        <v>-10632.349000000138</v>
      </c>
    </row>
    <row r="65" spans="1:7" ht="12.75" outlineLevel="2">
      <c r="A65" s="5">
        <v>784</v>
      </c>
      <c r="C65" s="7" t="s">
        <v>121</v>
      </c>
      <c r="D65" t="s">
        <v>122</v>
      </c>
      <c r="E65" t="s">
        <v>118</v>
      </c>
      <c r="F65" s="8">
        <v>0.404</v>
      </c>
      <c r="G65" s="9">
        <v>-286319.735</v>
      </c>
    </row>
    <row r="66" spans="1:7" ht="12.75" outlineLevel="2">
      <c r="A66" s="5">
        <v>804</v>
      </c>
      <c r="C66" s="7" t="s">
        <v>123</v>
      </c>
      <c r="D66" t="s">
        <v>124</v>
      </c>
      <c r="E66" t="s">
        <v>118</v>
      </c>
      <c r="F66" s="8">
        <v>0.629</v>
      </c>
      <c r="G66" s="9">
        <v>-307298.84599999984</v>
      </c>
    </row>
    <row r="67" spans="1:7" ht="12.75" outlineLevel="2">
      <c r="A67" s="5">
        <v>813</v>
      </c>
      <c r="C67" s="7" t="s">
        <v>125</v>
      </c>
      <c r="D67" t="s">
        <v>105</v>
      </c>
      <c r="E67" t="s">
        <v>106</v>
      </c>
      <c r="F67" s="8">
        <v>0.5602</v>
      </c>
      <c r="G67" s="9">
        <v>-90948.60600000007</v>
      </c>
    </row>
    <row r="68" spans="1:7" ht="12.75" outlineLevel="2">
      <c r="A68" s="5">
        <v>850</v>
      </c>
      <c r="C68" s="7" t="s">
        <v>126</v>
      </c>
      <c r="D68" t="s">
        <v>127</v>
      </c>
      <c r="E68" t="s">
        <v>114</v>
      </c>
      <c r="F68" s="8">
        <v>0.6248</v>
      </c>
      <c r="G68" s="9">
        <v>-762113.9680000005</v>
      </c>
    </row>
    <row r="69" spans="1:7" ht="12.75" outlineLevel="2">
      <c r="A69" s="5">
        <v>958</v>
      </c>
      <c r="C69" s="7" t="s">
        <v>128</v>
      </c>
      <c r="D69" t="s">
        <v>124</v>
      </c>
      <c r="E69" t="s">
        <v>118</v>
      </c>
      <c r="F69" s="8">
        <v>0.5189</v>
      </c>
      <c r="G69" s="9">
        <v>-1194169.5450000004</v>
      </c>
    </row>
    <row r="70" spans="1:7" ht="12.75" outlineLevel="2">
      <c r="A70" s="5">
        <v>965</v>
      </c>
      <c r="C70" s="7" t="s">
        <v>129</v>
      </c>
      <c r="D70" t="s">
        <v>130</v>
      </c>
      <c r="E70" t="s">
        <v>106</v>
      </c>
      <c r="F70" s="8">
        <v>0.706</v>
      </c>
      <c r="G70" s="10">
        <v>-92417.69599999984</v>
      </c>
    </row>
    <row r="71" spans="1:7" ht="12.75" outlineLevel="1">
      <c r="A71" s="5"/>
      <c r="C71" s="12" t="s">
        <v>131</v>
      </c>
      <c r="G71" s="9">
        <f>SUBTOTAL(9,G57:G70)</f>
        <v>-4700168.717</v>
      </c>
    </row>
    <row r="72" spans="1:7" ht="12.75" outlineLevel="1">
      <c r="A72" s="5"/>
      <c r="B72" s="12"/>
      <c r="C72" s="7"/>
      <c r="G72" s="9"/>
    </row>
    <row r="73" spans="1:7" ht="12.75" outlineLevel="2">
      <c r="A73" s="5">
        <v>230</v>
      </c>
      <c r="B73" s="6" t="s">
        <v>132</v>
      </c>
      <c r="C73" s="7" t="s">
        <v>133</v>
      </c>
      <c r="D73" t="s">
        <v>84</v>
      </c>
      <c r="E73" t="s">
        <v>134</v>
      </c>
      <c r="F73" s="8">
        <v>0.6957</v>
      </c>
      <c r="G73" s="9">
        <v>-599545.2960000003</v>
      </c>
    </row>
    <row r="74" spans="1:7" ht="12.75" outlineLevel="2">
      <c r="A74" s="5">
        <v>375</v>
      </c>
      <c r="C74" s="7" t="s">
        <v>135</v>
      </c>
      <c r="D74" t="s">
        <v>136</v>
      </c>
      <c r="E74" t="s">
        <v>134</v>
      </c>
      <c r="F74" s="8">
        <v>0.61</v>
      </c>
      <c r="G74" s="9">
        <v>-483653.5429999999</v>
      </c>
    </row>
    <row r="75" spans="1:7" ht="12.75" outlineLevel="2">
      <c r="A75" s="5">
        <v>523</v>
      </c>
      <c r="C75" s="7" t="s">
        <v>137</v>
      </c>
      <c r="D75" t="s">
        <v>138</v>
      </c>
      <c r="E75" t="s">
        <v>139</v>
      </c>
      <c r="F75" s="8">
        <v>0.3318</v>
      </c>
      <c r="G75" s="9">
        <v>-756942.6150000001</v>
      </c>
    </row>
    <row r="76" spans="1:7" ht="12.75" outlineLevel="2">
      <c r="A76" s="5">
        <v>802</v>
      </c>
      <c r="B76" s="6" t="s">
        <v>132</v>
      </c>
      <c r="C76" s="7" t="s">
        <v>140</v>
      </c>
      <c r="D76" t="s">
        <v>84</v>
      </c>
      <c r="E76" t="s">
        <v>134</v>
      </c>
      <c r="F76" s="8">
        <v>0.6831</v>
      </c>
      <c r="G76" s="9">
        <v>-245201.92200000028</v>
      </c>
    </row>
    <row r="77" spans="1:7" ht="12.75" outlineLevel="2">
      <c r="A77" s="5">
        <v>887</v>
      </c>
      <c r="C77" s="7" t="s">
        <v>141</v>
      </c>
      <c r="D77" t="s">
        <v>84</v>
      </c>
      <c r="E77" t="s">
        <v>142</v>
      </c>
      <c r="F77" s="8">
        <v>0.3824</v>
      </c>
      <c r="G77" s="9">
        <v>-826105.5240000003</v>
      </c>
    </row>
    <row r="78" spans="1:7" ht="12.75" outlineLevel="2">
      <c r="A78" s="5">
        <v>921</v>
      </c>
      <c r="C78" s="7" t="s">
        <v>143</v>
      </c>
      <c r="D78" t="s">
        <v>144</v>
      </c>
      <c r="E78" t="s">
        <v>139</v>
      </c>
      <c r="F78" s="8">
        <v>0.5128</v>
      </c>
      <c r="G78" s="10">
        <v>-236905.95600000012</v>
      </c>
    </row>
    <row r="79" spans="1:7" ht="12.75" outlineLevel="1">
      <c r="A79" s="5"/>
      <c r="C79" s="12" t="s">
        <v>145</v>
      </c>
      <c r="G79" s="9">
        <f>SUBTOTAL(9,G73:G78)</f>
        <v>-3148354.856000001</v>
      </c>
    </row>
    <row r="80" spans="1:7" ht="12.75" outlineLevel="1">
      <c r="A80" s="5"/>
      <c r="B80" s="12"/>
      <c r="C80" s="7"/>
      <c r="G80" s="9"/>
    </row>
    <row r="81" spans="1:7" ht="12.75" outlineLevel="2">
      <c r="A81" s="5">
        <v>229</v>
      </c>
      <c r="B81" s="6" t="s">
        <v>146</v>
      </c>
      <c r="C81" s="7" t="s">
        <v>147</v>
      </c>
      <c r="D81" t="s">
        <v>148</v>
      </c>
      <c r="E81" t="s">
        <v>149</v>
      </c>
      <c r="F81" s="8">
        <v>0.6691</v>
      </c>
      <c r="G81" s="9">
        <v>-53534.82800000018</v>
      </c>
    </row>
    <row r="82" spans="1:7" ht="12.75" outlineLevel="2">
      <c r="A82" s="5">
        <v>338</v>
      </c>
      <c r="C82" s="7" t="s">
        <v>150</v>
      </c>
      <c r="D82" t="s">
        <v>151</v>
      </c>
      <c r="E82" t="s">
        <v>152</v>
      </c>
      <c r="F82" s="8">
        <v>0.7249</v>
      </c>
      <c r="G82" s="9">
        <v>0</v>
      </c>
    </row>
    <row r="83" spans="1:7" ht="12.75" outlineLevel="2">
      <c r="A83" s="5">
        <v>382</v>
      </c>
      <c r="C83" s="7" t="s">
        <v>153</v>
      </c>
      <c r="D83" t="s">
        <v>154</v>
      </c>
      <c r="E83" t="s">
        <v>155</v>
      </c>
      <c r="F83" s="8">
        <v>0.7537</v>
      </c>
      <c r="G83" s="9">
        <v>0</v>
      </c>
    </row>
    <row r="84" spans="1:7" ht="12.75" outlineLevel="2">
      <c r="A84" s="5">
        <v>501</v>
      </c>
      <c r="C84" s="7" t="s">
        <v>156</v>
      </c>
      <c r="D84" t="s">
        <v>157</v>
      </c>
      <c r="E84" t="s">
        <v>155</v>
      </c>
      <c r="F84" s="8">
        <v>0.6939</v>
      </c>
      <c r="G84" s="9">
        <v>-95327.55099999993</v>
      </c>
    </row>
    <row r="85" spans="1:7" ht="12.75" outlineLevel="2">
      <c r="A85" s="5">
        <v>529</v>
      </c>
      <c r="C85" s="7" t="s">
        <v>158</v>
      </c>
      <c r="D85" t="s">
        <v>148</v>
      </c>
      <c r="E85" t="s">
        <v>149</v>
      </c>
      <c r="F85" s="8">
        <v>0.7629</v>
      </c>
      <c r="G85" s="9">
        <v>-747452.1239999996</v>
      </c>
    </row>
    <row r="86" spans="1:7" ht="12.75" outlineLevel="2">
      <c r="A86" s="5">
        <v>550</v>
      </c>
      <c r="C86" s="7" t="s">
        <v>159</v>
      </c>
      <c r="D86" t="s">
        <v>160</v>
      </c>
      <c r="E86" t="s">
        <v>155</v>
      </c>
      <c r="F86" s="8">
        <v>0.7672</v>
      </c>
      <c r="G86" s="9">
        <v>-994458.7829999997</v>
      </c>
    </row>
    <row r="87" spans="1:7" ht="12.75" outlineLevel="2">
      <c r="A87" s="5">
        <v>703</v>
      </c>
      <c r="C87" s="7" t="s">
        <v>161</v>
      </c>
      <c r="D87" t="s">
        <v>162</v>
      </c>
      <c r="E87" t="s">
        <v>155</v>
      </c>
      <c r="F87" s="8">
        <v>0.8063</v>
      </c>
      <c r="G87" s="9">
        <v>-365648.35199999966</v>
      </c>
    </row>
    <row r="88" spans="1:7" ht="12.75" outlineLevel="2">
      <c r="A88" s="5">
        <v>730</v>
      </c>
      <c r="C88" s="7" t="s">
        <v>163</v>
      </c>
      <c r="D88" t="s">
        <v>164</v>
      </c>
      <c r="E88" t="s">
        <v>155</v>
      </c>
      <c r="F88" s="8">
        <v>0.7718</v>
      </c>
      <c r="G88" s="9">
        <v>-284272.70400000014</v>
      </c>
    </row>
    <row r="89" spans="1:7" ht="12.75" outlineLevel="2">
      <c r="A89" s="5">
        <v>780</v>
      </c>
      <c r="C89" s="7" t="s">
        <v>165</v>
      </c>
      <c r="D89" t="s">
        <v>157</v>
      </c>
      <c r="E89" t="s">
        <v>155</v>
      </c>
      <c r="F89" s="8">
        <v>0.8578</v>
      </c>
      <c r="G89" s="9">
        <v>-1403483.362</v>
      </c>
    </row>
    <row r="90" spans="1:7" ht="12.75" outlineLevel="2">
      <c r="A90" s="5">
        <v>931</v>
      </c>
      <c r="C90" s="7" t="s">
        <v>166</v>
      </c>
      <c r="D90" t="s">
        <v>148</v>
      </c>
      <c r="E90" t="s">
        <v>149</v>
      </c>
      <c r="F90" s="8">
        <v>0.3934</v>
      </c>
      <c r="G90" s="9">
        <v>-244921.27200000003</v>
      </c>
    </row>
    <row r="91" spans="1:7" ht="12.75" outlineLevel="2">
      <c r="A91" s="5">
        <v>980</v>
      </c>
      <c r="C91" s="7" t="s">
        <v>167</v>
      </c>
      <c r="D91" t="s">
        <v>168</v>
      </c>
      <c r="E91" t="s">
        <v>155</v>
      </c>
      <c r="F91" s="8">
        <v>0.8431</v>
      </c>
      <c r="G91" s="9">
        <v>0</v>
      </c>
    </row>
    <row r="92" spans="1:7" ht="12.75" outlineLevel="2">
      <c r="A92" s="5">
        <v>982</v>
      </c>
      <c r="C92" s="7" t="s">
        <v>169</v>
      </c>
      <c r="D92" t="s">
        <v>148</v>
      </c>
      <c r="E92" t="s">
        <v>149</v>
      </c>
      <c r="F92" s="8">
        <v>0.8032</v>
      </c>
      <c r="G92" s="10">
        <v>-2972753.0319999997</v>
      </c>
    </row>
    <row r="93" spans="1:7" ht="12.75" outlineLevel="1">
      <c r="A93" s="5"/>
      <c r="C93" s="12" t="s">
        <v>170</v>
      </c>
      <c r="G93" s="9">
        <f>SUBTOTAL(9,G81:G92)</f>
        <v>-7161852.0079999985</v>
      </c>
    </row>
    <row r="94" spans="1:7" ht="12.75" outlineLevel="1">
      <c r="A94" s="5"/>
      <c r="B94" s="12"/>
      <c r="C94" s="7"/>
      <c r="G94" s="9"/>
    </row>
    <row r="95" spans="1:7" ht="12.75" outlineLevel="2">
      <c r="A95" s="5">
        <v>108</v>
      </c>
      <c r="B95" s="6" t="s">
        <v>171</v>
      </c>
      <c r="C95" s="7" t="s">
        <v>172</v>
      </c>
      <c r="D95" t="s">
        <v>173</v>
      </c>
      <c r="E95" t="s">
        <v>174</v>
      </c>
      <c r="F95" s="8">
        <v>0.4816</v>
      </c>
      <c r="G95" s="9">
        <v>0</v>
      </c>
    </row>
    <row r="96" spans="1:7" ht="12.75" outlineLevel="2">
      <c r="A96" s="5">
        <v>112</v>
      </c>
      <c r="C96" s="7" t="s">
        <v>175</v>
      </c>
      <c r="D96" t="s">
        <v>173</v>
      </c>
      <c r="E96" t="s">
        <v>174</v>
      </c>
      <c r="F96" s="8">
        <v>0.6537</v>
      </c>
      <c r="G96" s="9">
        <v>-1049219.3969999999</v>
      </c>
    </row>
    <row r="97" spans="1:7" ht="12.75" outlineLevel="2">
      <c r="A97" s="5">
        <v>339</v>
      </c>
      <c r="C97" s="7" t="s">
        <v>176</v>
      </c>
      <c r="D97" t="s">
        <v>173</v>
      </c>
      <c r="E97" t="s">
        <v>174</v>
      </c>
      <c r="F97" s="8">
        <v>0.6812</v>
      </c>
      <c r="G97" s="9">
        <v>-130772.68799999998</v>
      </c>
    </row>
    <row r="98" spans="1:7" ht="12.75" outlineLevel="2">
      <c r="A98" s="5">
        <v>340</v>
      </c>
      <c r="C98" s="7" t="s">
        <v>177</v>
      </c>
      <c r="D98" t="s">
        <v>178</v>
      </c>
      <c r="E98" t="s">
        <v>179</v>
      </c>
      <c r="F98" s="8">
        <v>0.6884</v>
      </c>
      <c r="G98" s="9">
        <v>0</v>
      </c>
    </row>
    <row r="99" spans="1:7" ht="12.75" outlineLevel="2">
      <c r="A99" s="5">
        <v>662</v>
      </c>
      <c r="C99" s="7" t="s">
        <v>180</v>
      </c>
      <c r="D99" t="s">
        <v>181</v>
      </c>
      <c r="E99" t="s">
        <v>179</v>
      </c>
      <c r="F99" s="8">
        <v>0.5924</v>
      </c>
      <c r="G99" s="9">
        <v>-100686.45</v>
      </c>
    </row>
    <row r="100" spans="1:7" ht="12.75" outlineLevel="2">
      <c r="A100" s="5">
        <v>671</v>
      </c>
      <c r="C100" s="7" t="s">
        <v>182</v>
      </c>
      <c r="D100" t="s">
        <v>173</v>
      </c>
      <c r="E100" t="s">
        <v>174</v>
      </c>
      <c r="F100" s="8">
        <v>0.8547</v>
      </c>
      <c r="G100" s="9">
        <v>-2874207.439000001</v>
      </c>
    </row>
    <row r="101" spans="1:7" ht="12.75" outlineLevel="2">
      <c r="A101" s="5">
        <v>785</v>
      </c>
      <c r="C101" s="7" t="s">
        <v>183</v>
      </c>
      <c r="D101" t="s">
        <v>173</v>
      </c>
      <c r="E101" t="s">
        <v>174</v>
      </c>
      <c r="F101" s="8">
        <v>0.1614</v>
      </c>
      <c r="G101" s="10">
        <v>-98150.4</v>
      </c>
    </row>
    <row r="102" spans="1:7" ht="12.75" outlineLevel="1">
      <c r="A102" s="5"/>
      <c r="C102" s="12" t="s">
        <v>184</v>
      </c>
      <c r="G102" s="9">
        <f>SUBTOTAL(9,G95:G101)</f>
        <v>-4253036.374000002</v>
      </c>
    </row>
    <row r="103" spans="1:7" ht="12.75" outlineLevel="1">
      <c r="A103" s="5"/>
      <c r="B103" s="12"/>
      <c r="C103" s="7"/>
      <c r="G103" s="9"/>
    </row>
    <row r="104" spans="1:7" ht="12.75" outlineLevel="2">
      <c r="A104" s="5">
        <v>163</v>
      </c>
      <c r="B104" s="6" t="s">
        <v>185</v>
      </c>
      <c r="C104" s="7" t="s">
        <v>186</v>
      </c>
      <c r="D104" t="s">
        <v>187</v>
      </c>
      <c r="E104" t="s">
        <v>188</v>
      </c>
      <c r="F104" s="8">
        <v>0.5171</v>
      </c>
      <c r="G104" s="9">
        <v>-126891.53400000003</v>
      </c>
    </row>
    <row r="105" spans="1:7" ht="12.75" outlineLevel="2">
      <c r="A105" s="5">
        <v>220</v>
      </c>
      <c r="C105" s="7" t="s">
        <v>189</v>
      </c>
      <c r="D105" t="s">
        <v>190</v>
      </c>
      <c r="E105" t="s">
        <v>188</v>
      </c>
      <c r="F105" s="8">
        <v>0.6589</v>
      </c>
      <c r="G105" s="9">
        <v>-174559.14</v>
      </c>
    </row>
    <row r="106" spans="1:7" ht="12.75" outlineLevel="2">
      <c r="A106" s="5">
        <v>236</v>
      </c>
      <c r="C106" s="7" t="s">
        <v>191</v>
      </c>
      <c r="D106" t="s">
        <v>192</v>
      </c>
      <c r="E106" t="s">
        <v>193</v>
      </c>
      <c r="F106" s="8">
        <v>0.6449</v>
      </c>
      <c r="G106" s="9">
        <v>-704976.3650000001</v>
      </c>
    </row>
    <row r="107" spans="1:7" ht="12.75" outlineLevel="2">
      <c r="A107" s="5">
        <v>271</v>
      </c>
      <c r="C107" s="7" t="s">
        <v>194</v>
      </c>
      <c r="D107" t="s">
        <v>195</v>
      </c>
      <c r="E107" t="s">
        <v>196</v>
      </c>
      <c r="F107" s="8">
        <v>0.9125</v>
      </c>
      <c r="G107" s="9">
        <v>-6970284.198999999</v>
      </c>
    </row>
    <row r="108" spans="1:7" ht="12.75" outlineLevel="2">
      <c r="A108" s="5">
        <v>348</v>
      </c>
      <c r="C108" s="7" t="s">
        <v>197</v>
      </c>
      <c r="D108" t="s">
        <v>195</v>
      </c>
      <c r="E108" t="s">
        <v>196</v>
      </c>
      <c r="F108" s="8">
        <v>0.4732</v>
      </c>
      <c r="G108" s="9">
        <v>-305336.7210000002</v>
      </c>
    </row>
    <row r="109" spans="1:7" ht="12.75" outlineLevel="2">
      <c r="A109" s="5">
        <v>451</v>
      </c>
      <c r="C109" s="7" t="s">
        <v>198</v>
      </c>
      <c r="D109" t="s">
        <v>199</v>
      </c>
      <c r="E109" t="s">
        <v>196</v>
      </c>
      <c r="F109" s="8">
        <v>0.5866</v>
      </c>
      <c r="G109" s="9">
        <v>-678039.7320000001</v>
      </c>
    </row>
    <row r="110" spans="1:7" ht="12.75" outlineLevel="2">
      <c r="A110" s="5">
        <v>570</v>
      </c>
      <c r="C110" s="7" t="s">
        <v>200</v>
      </c>
      <c r="D110" t="s">
        <v>201</v>
      </c>
      <c r="E110" t="s">
        <v>193</v>
      </c>
      <c r="F110" s="8">
        <v>0.5907</v>
      </c>
      <c r="G110" s="9">
        <v>-58313.84999999992</v>
      </c>
    </row>
    <row r="111" spans="1:7" ht="12.75" outlineLevel="2">
      <c r="A111" s="5">
        <v>606</v>
      </c>
      <c r="C111" s="7" t="s">
        <v>202</v>
      </c>
      <c r="D111" t="s">
        <v>203</v>
      </c>
      <c r="E111" t="s">
        <v>193</v>
      </c>
      <c r="F111" s="8">
        <v>0.4958</v>
      </c>
      <c r="G111" s="9">
        <v>-355103.4580000003</v>
      </c>
    </row>
    <row r="112" spans="1:7" ht="12.75" outlineLevel="2">
      <c r="A112" s="5">
        <v>729</v>
      </c>
      <c r="C112" s="7" t="s">
        <v>163</v>
      </c>
      <c r="D112" t="s">
        <v>201</v>
      </c>
      <c r="E112" t="s">
        <v>193</v>
      </c>
      <c r="F112" s="8">
        <v>0.727</v>
      </c>
      <c r="G112" s="9">
        <v>-1306763.28</v>
      </c>
    </row>
    <row r="113" spans="1:7" ht="12.75" outlineLevel="2">
      <c r="A113" s="5">
        <v>786</v>
      </c>
      <c r="B113" s="6" t="s">
        <v>185</v>
      </c>
      <c r="C113" s="7" t="s">
        <v>204</v>
      </c>
      <c r="D113" t="s">
        <v>195</v>
      </c>
      <c r="E113" t="s">
        <v>196</v>
      </c>
      <c r="F113" s="8">
        <v>0.5432</v>
      </c>
      <c r="G113" s="9">
        <v>-68522.66500000002</v>
      </c>
    </row>
    <row r="114" spans="1:7" ht="12.75" outlineLevel="2">
      <c r="A114" s="5">
        <v>934</v>
      </c>
      <c r="C114" s="7" t="s">
        <v>205</v>
      </c>
      <c r="D114" t="s">
        <v>206</v>
      </c>
      <c r="E114" t="s">
        <v>188</v>
      </c>
      <c r="F114" s="8">
        <v>0.3782</v>
      </c>
      <c r="G114" s="10">
        <v>-188286.3360000001</v>
      </c>
    </row>
    <row r="115" spans="1:7" ht="12.75" outlineLevel="1">
      <c r="A115" s="5"/>
      <c r="C115" s="12" t="s">
        <v>207</v>
      </c>
      <c r="G115" s="9">
        <f>SUBTOTAL(9,G104:G114)</f>
        <v>-10937077.279999997</v>
      </c>
    </row>
    <row r="116" spans="1:7" ht="12.75" outlineLevel="1">
      <c r="A116" s="5"/>
      <c r="B116" s="12"/>
      <c r="C116" s="7"/>
      <c r="G116" s="9"/>
    </row>
    <row r="117" spans="1:7" ht="12.75" outlineLevel="2">
      <c r="A117" s="5">
        <v>145</v>
      </c>
      <c r="B117" s="6" t="s">
        <v>208</v>
      </c>
      <c r="C117" s="7" t="s">
        <v>209</v>
      </c>
      <c r="D117" t="s">
        <v>210</v>
      </c>
      <c r="E117" t="s">
        <v>208</v>
      </c>
      <c r="F117" s="8">
        <v>0.6998</v>
      </c>
      <c r="G117" s="9">
        <v>-207898.8160000002</v>
      </c>
    </row>
    <row r="118" spans="1:7" ht="12.75" outlineLevel="2">
      <c r="A118" s="5">
        <v>146</v>
      </c>
      <c r="C118" s="7" t="s">
        <v>211</v>
      </c>
      <c r="D118" t="s">
        <v>210</v>
      </c>
      <c r="E118" t="s">
        <v>208</v>
      </c>
      <c r="F118" s="8">
        <v>0.7121</v>
      </c>
      <c r="G118" s="9">
        <v>-2378746.98</v>
      </c>
    </row>
    <row r="119" spans="1:7" ht="12.75" outlineLevel="2">
      <c r="A119" s="5">
        <v>232</v>
      </c>
      <c r="C119" s="7" t="s">
        <v>212</v>
      </c>
      <c r="D119" t="s">
        <v>213</v>
      </c>
      <c r="E119" t="s">
        <v>214</v>
      </c>
      <c r="F119" s="8">
        <v>0.7526</v>
      </c>
      <c r="G119" s="9">
        <v>-317589.5659999996</v>
      </c>
    </row>
    <row r="120" spans="1:7" ht="12.75" outlineLevel="2">
      <c r="A120" s="5">
        <v>241</v>
      </c>
      <c r="C120" s="7" t="s">
        <v>215</v>
      </c>
      <c r="D120" t="s">
        <v>216</v>
      </c>
      <c r="E120" t="s">
        <v>217</v>
      </c>
      <c r="F120" s="8">
        <v>0.8338</v>
      </c>
      <c r="G120" s="9">
        <v>-4246395.695</v>
      </c>
    </row>
    <row r="121" spans="1:7" ht="12.75" outlineLevel="2">
      <c r="A121" s="5">
        <v>276</v>
      </c>
      <c r="C121" s="7" t="s">
        <v>218</v>
      </c>
      <c r="D121" t="s">
        <v>219</v>
      </c>
      <c r="E121" t="s">
        <v>208</v>
      </c>
      <c r="F121" s="8">
        <v>0.9319</v>
      </c>
      <c r="G121" s="9">
        <v>-6218124.800000001</v>
      </c>
    </row>
    <row r="122" spans="1:7" ht="12.75" outlineLevel="2">
      <c r="A122" s="5">
        <v>347</v>
      </c>
      <c r="C122" s="7" t="s">
        <v>220</v>
      </c>
      <c r="D122" t="s">
        <v>221</v>
      </c>
      <c r="E122" t="s">
        <v>217</v>
      </c>
      <c r="F122" s="8">
        <v>0.6417</v>
      </c>
      <c r="G122" s="9">
        <v>-120970.07</v>
      </c>
    </row>
    <row r="123" spans="1:7" ht="12.75" outlineLevel="2">
      <c r="A123" s="5">
        <v>430</v>
      </c>
      <c r="C123" s="7" t="s">
        <v>222</v>
      </c>
      <c r="D123" t="s">
        <v>223</v>
      </c>
      <c r="E123" t="s">
        <v>208</v>
      </c>
      <c r="F123" s="8">
        <v>0.422</v>
      </c>
      <c r="G123" s="9">
        <v>-26696.979000000043</v>
      </c>
    </row>
    <row r="124" spans="1:7" ht="12.75" outlineLevel="2">
      <c r="A124" s="5">
        <v>539</v>
      </c>
      <c r="C124" s="7" t="s">
        <v>224</v>
      </c>
      <c r="D124" t="s">
        <v>225</v>
      </c>
      <c r="E124" t="s">
        <v>208</v>
      </c>
      <c r="F124" s="8">
        <v>0.663</v>
      </c>
      <c r="G124" s="9">
        <v>0</v>
      </c>
    </row>
    <row r="125" spans="1:7" ht="12.75" outlineLevel="2">
      <c r="A125" s="5">
        <v>545</v>
      </c>
      <c r="C125" s="7" t="s">
        <v>226</v>
      </c>
      <c r="D125" t="s">
        <v>227</v>
      </c>
      <c r="E125" t="s">
        <v>214</v>
      </c>
      <c r="F125" s="8">
        <v>0.6697</v>
      </c>
      <c r="G125" s="9">
        <v>-1427832.005</v>
      </c>
    </row>
    <row r="126" spans="1:7" ht="12.75" outlineLevel="2">
      <c r="A126" s="5">
        <v>820</v>
      </c>
      <c r="C126" s="7" t="s">
        <v>228</v>
      </c>
      <c r="D126" t="s">
        <v>229</v>
      </c>
      <c r="E126" t="s">
        <v>214</v>
      </c>
      <c r="F126" s="8">
        <v>0</v>
      </c>
      <c r="G126" s="9">
        <v>0</v>
      </c>
    </row>
    <row r="127" spans="1:7" ht="12.75" outlineLevel="2">
      <c r="A127" s="5">
        <v>831</v>
      </c>
      <c r="C127" s="7" t="s">
        <v>230</v>
      </c>
      <c r="D127" t="s">
        <v>216</v>
      </c>
      <c r="E127" t="s">
        <v>217</v>
      </c>
      <c r="F127" s="8">
        <v>0.8941</v>
      </c>
      <c r="G127" s="9">
        <v>-1951133.6019999997</v>
      </c>
    </row>
    <row r="128" spans="1:7" ht="12.75" outlineLevel="2">
      <c r="A128" s="5">
        <v>933</v>
      </c>
      <c r="C128" s="7" t="s">
        <v>231</v>
      </c>
      <c r="D128" t="s">
        <v>227</v>
      </c>
      <c r="E128" t="s">
        <v>214</v>
      </c>
      <c r="F128" s="8">
        <v>0.687</v>
      </c>
      <c r="G128" s="9">
        <v>-90872.41799999971</v>
      </c>
    </row>
    <row r="129" spans="1:7" ht="12.75" outlineLevel="2">
      <c r="A129" s="5">
        <v>944</v>
      </c>
      <c r="C129" s="7" t="s">
        <v>232</v>
      </c>
      <c r="D129" t="s">
        <v>233</v>
      </c>
      <c r="E129" t="s">
        <v>217</v>
      </c>
      <c r="F129" s="8">
        <v>0.5526</v>
      </c>
      <c r="G129" s="10">
        <v>-172587.12</v>
      </c>
    </row>
    <row r="130" spans="1:7" ht="12.75" outlineLevel="1">
      <c r="A130" s="5"/>
      <c r="C130" s="12" t="s">
        <v>234</v>
      </c>
      <c r="G130" s="9">
        <f>SUBTOTAL(9,G117:G129)</f>
        <v>-17158848.051000003</v>
      </c>
    </row>
    <row r="131" spans="1:7" ht="12.75" outlineLevel="1">
      <c r="A131" s="5"/>
      <c r="B131" s="12"/>
      <c r="C131" s="7"/>
      <c r="G131" s="9"/>
    </row>
    <row r="132" spans="1:7" ht="12.75" outlineLevel="2">
      <c r="A132" s="5">
        <v>147</v>
      </c>
      <c r="B132" s="6" t="s">
        <v>235</v>
      </c>
      <c r="C132" s="7" t="s">
        <v>236</v>
      </c>
      <c r="D132" t="s">
        <v>237</v>
      </c>
      <c r="E132" t="s">
        <v>238</v>
      </c>
      <c r="F132" s="8">
        <v>0.8685</v>
      </c>
      <c r="G132" s="9">
        <v>-22381.567999999905</v>
      </c>
    </row>
    <row r="133" spans="1:7" ht="12.75" outlineLevel="2">
      <c r="A133" s="5">
        <v>371</v>
      </c>
      <c r="C133" s="7" t="s">
        <v>239</v>
      </c>
      <c r="D133" t="s">
        <v>240</v>
      </c>
      <c r="E133" t="s">
        <v>241</v>
      </c>
      <c r="F133" s="8">
        <v>0.6862</v>
      </c>
      <c r="G133" s="9">
        <v>-732410.031</v>
      </c>
    </row>
    <row r="134" spans="1:7" ht="12.75" outlineLevel="2">
      <c r="A134" s="5">
        <v>411</v>
      </c>
      <c r="C134" s="7" t="s">
        <v>242</v>
      </c>
      <c r="D134" t="s">
        <v>243</v>
      </c>
      <c r="E134" t="s">
        <v>244</v>
      </c>
      <c r="F134" s="8">
        <v>0.6606</v>
      </c>
      <c r="G134" s="9">
        <v>-16627.3040000002</v>
      </c>
    </row>
    <row r="135" spans="1:7" ht="12.75" outlineLevel="2">
      <c r="A135" s="5">
        <v>513</v>
      </c>
      <c r="C135" s="7" t="s">
        <v>245</v>
      </c>
      <c r="D135" t="s">
        <v>246</v>
      </c>
      <c r="E135" t="s">
        <v>244</v>
      </c>
      <c r="F135" s="8">
        <v>0.6991</v>
      </c>
      <c r="G135" s="9">
        <v>-1629031.2</v>
      </c>
    </row>
    <row r="136" spans="1:7" ht="12.75" outlineLevel="2">
      <c r="A136" s="5">
        <v>803</v>
      </c>
      <c r="C136" s="7" t="s">
        <v>247</v>
      </c>
      <c r="D136" t="s">
        <v>248</v>
      </c>
      <c r="E136" t="s">
        <v>238</v>
      </c>
      <c r="F136" s="8">
        <v>0.7215</v>
      </c>
      <c r="G136" s="10">
        <v>-1918224.4360000012</v>
      </c>
    </row>
    <row r="137" spans="1:7" ht="12.75" outlineLevel="1">
      <c r="A137" s="5"/>
      <c r="C137" s="12" t="s">
        <v>249</v>
      </c>
      <c r="G137" s="9">
        <f>SUBTOTAL(9,G132:G136)</f>
        <v>-4318674.539000001</v>
      </c>
    </row>
    <row r="138" spans="1:7" ht="12.75" outlineLevel="1">
      <c r="A138" s="5"/>
      <c r="B138" s="12"/>
      <c r="C138" s="7"/>
      <c r="G138" s="9"/>
    </row>
    <row r="139" spans="1:7" ht="12.75" outlineLevel="2">
      <c r="A139" s="5">
        <v>109</v>
      </c>
      <c r="B139" s="6" t="s">
        <v>250</v>
      </c>
      <c r="C139" s="7" t="s">
        <v>251</v>
      </c>
      <c r="D139" t="s">
        <v>124</v>
      </c>
      <c r="E139" t="s">
        <v>252</v>
      </c>
      <c r="F139" s="8">
        <v>0.467</v>
      </c>
      <c r="G139" s="9">
        <v>-103119.12499999993</v>
      </c>
    </row>
    <row r="140" spans="1:7" ht="12.75" outlineLevel="2">
      <c r="A140" s="5">
        <v>110</v>
      </c>
      <c r="C140" s="7" t="s">
        <v>253</v>
      </c>
      <c r="D140" t="s">
        <v>124</v>
      </c>
      <c r="E140" t="s">
        <v>254</v>
      </c>
      <c r="F140" s="8">
        <v>0.5423</v>
      </c>
      <c r="G140" s="9">
        <v>-48742.98</v>
      </c>
    </row>
    <row r="141" spans="1:7" ht="12.75" outlineLevel="2">
      <c r="A141" s="5">
        <v>140</v>
      </c>
      <c r="C141" s="7" t="s">
        <v>255</v>
      </c>
      <c r="D141" t="s">
        <v>256</v>
      </c>
      <c r="E141" t="s">
        <v>257</v>
      </c>
      <c r="F141" s="8">
        <v>0.7603</v>
      </c>
      <c r="G141" s="9">
        <v>-188059.74</v>
      </c>
    </row>
    <row r="142" spans="1:7" ht="12.75" outlineLevel="2">
      <c r="A142" s="5">
        <v>167</v>
      </c>
      <c r="C142" s="7" t="s">
        <v>258</v>
      </c>
      <c r="D142" t="s">
        <v>124</v>
      </c>
      <c r="E142" t="s">
        <v>252</v>
      </c>
      <c r="F142" s="8">
        <v>0.5859</v>
      </c>
      <c r="G142" s="9">
        <v>-327001.3940000004</v>
      </c>
    </row>
    <row r="143" spans="1:7" ht="12.75" outlineLevel="2">
      <c r="A143" s="5">
        <v>171</v>
      </c>
      <c r="C143" s="7" t="s">
        <v>259</v>
      </c>
      <c r="D143" t="s">
        <v>124</v>
      </c>
      <c r="E143" t="s">
        <v>252</v>
      </c>
      <c r="F143" s="8">
        <v>0.899</v>
      </c>
      <c r="G143" s="9">
        <v>-3012589.52</v>
      </c>
    </row>
    <row r="144" spans="1:7" ht="12.75" outlineLevel="2">
      <c r="A144" s="5">
        <v>377</v>
      </c>
      <c r="C144" s="7" t="s">
        <v>260</v>
      </c>
      <c r="D144" t="s">
        <v>124</v>
      </c>
      <c r="E144" t="s">
        <v>254</v>
      </c>
      <c r="F144" s="8">
        <v>0.7204</v>
      </c>
      <c r="G144" s="9">
        <v>-98782.73299999983</v>
      </c>
    </row>
    <row r="145" spans="1:7" ht="12.75" outlineLevel="2">
      <c r="A145" s="5">
        <v>384</v>
      </c>
      <c r="C145" s="7" t="s">
        <v>261</v>
      </c>
      <c r="D145" t="s">
        <v>124</v>
      </c>
      <c r="E145" t="s">
        <v>254</v>
      </c>
      <c r="F145" s="8">
        <v>0.42</v>
      </c>
      <c r="G145" s="9">
        <v>-12749.66000000012</v>
      </c>
    </row>
    <row r="146" spans="1:7" ht="12.75" outlineLevel="2">
      <c r="A146" s="5">
        <v>519</v>
      </c>
      <c r="C146" s="7" t="s">
        <v>262</v>
      </c>
      <c r="D146" t="s">
        <v>263</v>
      </c>
      <c r="E146" t="s">
        <v>257</v>
      </c>
      <c r="F146" s="8">
        <v>0.6309</v>
      </c>
      <c r="G146" s="9">
        <v>-527799.864</v>
      </c>
    </row>
    <row r="147" spans="1:7" ht="12.75" outlineLevel="2">
      <c r="A147" s="5">
        <v>673</v>
      </c>
      <c r="C147" s="7" t="s">
        <v>264</v>
      </c>
      <c r="D147" t="s">
        <v>124</v>
      </c>
      <c r="E147" t="s">
        <v>252</v>
      </c>
      <c r="F147" s="8">
        <v>0.6415</v>
      </c>
      <c r="G147" s="9">
        <v>-433966.68799999997</v>
      </c>
    </row>
    <row r="148" spans="1:7" ht="12.75" outlineLevel="2">
      <c r="A148" s="5">
        <v>709</v>
      </c>
      <c r="C148" s="7" t="s">
        <v>265</v>
      </c>
      <c r="D148" t="s">
        <v>266</v>
      </c>
      <c r="E148" t="s">
        <v>252</v>
      </c>
      <c r="F148" s="8">
        <v>0.564</v>
      </c>
      <c r="G148" s="9">
        <v>-317569.81500000006</v>
      </c>
    </row>
    <row r="149" spans="1:7" ht="12.75" outlineLevel="2">
      <c r="A149" s="5">
        <v>753</v>
      </c>
      <c r="C149" s="7" t="s">
        <v>267</v>
      </c>
      <c r="D149" t="s">
        <v>256</v>
      </c>
      <c r="E149" t="s">
        <v>257</v>
      </c>
      <c r="F149" s="8">
        <v>0.7624</v>
      </c>
      <c r="G149" s="9">
        <v>-205805.39</v>
      </c>
    </row>
    <row r="150" spans="1:7" ht="12.75" outlineLevel="2">
      <c r="A150" s="5">
        <v>766</v>
      </c>
      <c r="B150" s="6" t="s">
        <v>250</v>
      </c>
      <c r="C150" s="7" t="s">
        <v>268</v>
      </c>
      <c r="D150" t="s">
        <v>269</v>
      </c>
      <c r="E150" t="s">
        <v>257</v>
      </c>
      <c r="F150" s="8">
        <v>0.6968</v>
      </c>
      <c r="G150" s="9">
        <v>-116059.3060000001</v>
      </c>
    </row>
    <row r="151" spans="1:7" ht="12.75" outlineLevel="2">
      <c r="A151" s="5">
        <v>806</v>
      </c>
      <c r="C151" s="7" t="s">
        <v>270</v>
      </c>
      <c r="D151" t="s">
        <v>124</v>
      </c>
      <c r="E151" t="s">
        <v>252</v>
      </c>
      <c r="F151" s="8">
        <v>0.5579</v>
      </c>
      <c r="G151" s="10">
        <v>-22080.65200000003</v>
      </c>
    </row>
    <row r="152" spans="1:7" ht="12.75" outlineLevel="1">
      <c r="A152" s="5"/>
      <c r="C152" s="12" t="s">
        <v>271</v>
      </c>
      <c r="G152" s="9">
        <f>SUBTOTAL(9,G139:G151)</f>
        <v>-5414326.867000001</v>
      </c>
    </row>
    <row r="153" spans="1:7" ht="12.75" outlineLevel="1">
      <c r="A153" s="5"/>
      <c r="B153" s="12"/>
      <c r="C153" s="7"/>
      <c r="G153" s="9"/>
    </row>
    <row r="154" spans="1:7" ht="12.75" outlineLevel="2">
      <c r="A154" s="5">
        <v>105</v>
      </c>
      <c r="B154" s="6" t="s">
        <v>272</v>
      </c>
      <c r="C154" s="7" t="s">
        <v>273</v>
      </c>
      <c r="D154" t="s">
        <v>274</v>
      </c>
      <c r="E154" t="s">
        <v>275</v>
      </c>
      <c r="F154" s="8">
        <v>0.5965</v>
      </c>
      <c r="G154" s="9">
        <v>-28666.46200000005</v>
      </c>
    </row>
    <row r="155" spans="1:7" ht="12.75" outlineLevel="2">
      <c r="A155" s="5">
        <v>107</v>
      </c>
      <c r="C155" s="7" t="s">
        <v>276</v>
      </c>
      <c r="D155" t="s">
        <v>277</v>
      </c>
      <c r="E155" t="s">
        <v>275</v>
      </c>
      <c r="F155" s="8">
        <v>0.6167</v>
      </c>
      <c r="G155" s="9">
        <v>-73457.3999999999</v>
      </c>
    </row>
    <row r="156" spans="1:7" ht="12.75" outlineLevel="2">
      <c r="A156" s="5">
        <v>174</v>
      </c>
      <c r="C156" s="7" t="s">
        <v>278</v>
      </c>
      <c r="D156" t="s">
        <v>279</v>
      </c>
      <c r="E156" t="s">
        <v>280</v>
      </c>
      <c r="F156" s="8">
        <v>0.555</v>
      </c>
      <c r="G156" s="9">
        <v>-353961.684</v>
      </c>
    </row>
    <row r="157" spans="1:7" ht="12.75" outlineLevel="2">
      <c r="A157" s="5">
        <v>204</v>
      </c>
      <c r="C157" s="7" t="s">
        <v>281</v>
      </c>
      <c r="D157" t="s">
        <v>282</v>
      </c>
      <c r="E157" t="s">
        <v>280</v>
      </c>
      <c r="F157" s="8">
        <v>0.7479</v>
      </c>
      <c r="G157" s="9">
        <v>-557179.3370000002</v>
      </c>
    </row>
    <row r="158" spans="1:7" ht="12.75" outlineLevel="2">
      <c r="A158" s="5">
        <v>244</v>
      </c>
      <c r="C158" s="7" t="s">
        <v>283</v>
      </c>
      <c r="D158" t="s">
        <v>284</v>
      </c>
      <c r="E158" t="s">
        <v>280</v>
      </c>
      <c r="F158" s="8">
        <v>0.5643</v>
      </c>
      <c r="G158" s="9">
        <v>-179680.116</v>
      </c>
    </row>
    <row r="159" spans="1:7" ht="12.75" outlineLevel="2">
      <c r="A159" s="5">
        <v>250</v>
      </c>
      <c r="C159" s="7" t="s">
        <v>285</v>
      </c>
      <c r="D159" t="s">
        <v>286</v>
      </c>
      <c r="E159" t="s">
        <v>287</v>
      </c>
      <c r="F159" s="8">
        <v>0.5372</v>
      </c>
      <c r="G159" s="9">
        <v>-398009.78</v>
      </c>
    </row>
    <row r="160" spans="1:7" ht="12.75" outlineLevel="2">
      <c r="A160" s="5">
        <v>280</v>
      </c>
      <c r="C160" s="7" t="s">
        <v>288</v>
      </c>
      <c r="D160" t="s">
        <v>277</v>
      </c>
      <c r="E160" t="s">
        <v>275</v>
      </c>
      <c r="F160" s="8">
        <v>0.7401</v>
      </c>
      <c r="G160" s="9">
        <v>-1815149.5920000002</v>
      </c>
    </row>
    <row r="161" spans="1:7" ht="12.75" outlineLevel="2">
      <c r="A161" s="5">
        <v>349</v>
      </c>
      <c r="C161" s="7" t="s">
        <v>289</v>
      </c>
      <c r="D161" t="s">
        <v>290</v>
      </c>
      <c r="E161" t="s">
        <v>280</v>
      </c>
      <c r="F161" s="8">
        <v>0.6429</v>
      </c>
      <c r="G161" s="9">
        <v>0</v>
      </c>
    </row>
    <row r="162" spans="1:7" ht="12.75" outlineLevel="2">
      <c r="A162" s="5">
        <v>376</v>
      </c>
      <c r="C162" s="7" t="s">
        <v>291</v>
      </c>
      <c r="D162" t="s">
        <v>292</v>
      </c>
      <c r="E162" t="s">
        <v>275</v>
      </c>
      <c r="F162" s="8">
        <v>0.7007</v>
      </c>
      <c r="G162" s="9">
        <v>-55674.24</v>
      </c>
    </row>
    <row r="163" spans="1:7" ht="12.75" outlineLevel="2">
      <c r="A163" s="5">
        <v>380</v>
      </c>
      <c r="C163" s="7" t="s">
        <v>293</v>
      </c>
      <c r="D163" t="s">
        <v>284</v>
      </c>
      <c r="E163" t="s">
        <v>280</v>
      </c>
      <c r="F163" s="8">
        <v>0.6877</v>
      </c>
      <c r="G163" s="9">
        <v>-681819.4759999996</v>
      </c>
    </row>
    <row r="164" spans="1:7" ht="12.75" outlineLevel="2">
      <c r="A164" s="5">
        <v>412</v>
      </c>
      <c r="C164" s="7" t="s">
        <v>294</v>
      </c>
      <c r="D164" t="s">
        <v>295</v>
      </c>
      <c r="E164" t="s">
        <v>275</v>
      </c>
      <c r="F164" s="8">
        <v>0.6359</v>
      </c>
      <c r="G164" s="9">
        <v>-46576.42799999993</v>
      </c>
    </row>
    <row r="165" spans="1:7" ht="12.75" outlineLevel="2">
      <c r="A165" s="5">
        <v>500</v>
      </c>
      <c r="C165" s="7" t="s">
        <v>296</v>
      </c>
      <c r="D165" t="s">
        <v>297</v>
      </c>
      <c r="E165" t="s">
        <v>280</v>
      </c>
      <c r="F165" s="8">
        <v>0.594</v>
      </c>
      <c r="G165" s="9">
        <v>-431621.105</v>
      </c>
    </row>
    <row r="166" spans="1:7" ht="12.75" outlineLevel="2">
      <c r="A166" s="5">
        <v>537</v>
      </c>
      <c r="C166" s="7" t="s">
        <v>298</v>
      </c>
      <c r="D166" t="s">
        <v>299</v>
      </c>
      <c r="E166" t="s">
        <v>275</v>
      </c>
      <c r="F166" s="8">
        <v>0.7647</v>
      </c>
      <c r="G166" s="9">
        <v>-448655.22</v>
      </c>
    </row>
    <row r="167" spans="1:7" ht="12.75" outlineLevel="2">
      <c r="A167" s="5">
        <v>582</v>
      </c>
      <c r="C167" s="7" t="s">
        <v>300</v>
      </c>
      <c r="D167" t="s">
        <v>301</v>
      </c>
      <c r="E167" t="s">
        <v>275</v>
      </c>
      <c r="F167" s="8">
        <v>0.5084</v>
      </c>
      <c r="G167" s="9">
        <v>-61861.548</v>
      </c>
    </row>
    <row r="168" spans="1:7" ht="12.75" outlineLevel="2">
      <c r="A168" s="5">
        <v>706</v>
      </c>
      <c r="C168" s="7" t="s">
        <v>302</v>
      </c>
      <c r="D168" t="s">
        <v>303</v>
      </c>
      <c r="E168" t="s">
        <v>275</v>
      </c>
      <c r="F168" s="8">
        <v>0.586</v>
      </c>
      <c r="G168" s="9">
        <v>0</v>
      </c>
    </row>
    <row r="169" spans="1:7" ht="12.75" outlineLevel="2">
      <c r="A169" s="5">
        <v>716</v>
      </c>
      <c r="C169" s="7" t="s">
        <v>304</v>
      </c>
      <c r="D169" t="s">
        <v>305</v>
      </c>
      <c r="E169" t="s">
        <v>287</v>
      </c>
      <c r="F169" s="8">
        <v>0.7404</v>
      </c>
      <c r="G169" s="9">
        <v>-309929.823</v>
      </c>
    </row>
    <row r="170" spans="1:7" ht="12.75" outlineLevel="2">
      <c r="A170" s="5">
        <v>758</v>
      </c>
      <c r="C170" s="7" t="s">
        <v>306</v>
      </c>
      <c r="D170" t="s">
        <v>307</v>
      </c>
      <c r="E170" t="s">
        <v>287</v>
      </c>
      <c r="F170" s="8">
        <v>0.7298</v>
      </c>
      <c r="G170" s="9">
        <v>-171512.15</v>
      </c>
    </row>
    <row r="171" spans="1:7" ht="12.75" outlineLevel="2">
      <c r="A171" s="5">
        <v>759</v>
      </c>
      <c r="C171" s="7" t="s">
        <v>308</v>
      </c>
      <c r="D171" t="s">
        <v>307</v>
      </c>
      <c r="E171" t="s">
        <v>287</v>
      </c>
      <c r="F171" s="8">
        <v>0.7065</v>
      </c>
      <c r="G171" s="9">
        <v>-123633.08400000006</v>
      </c>
    </row>
    <row r="172" spans="1:7" ht="12.75" outlineLevel="2">
      <c r="A172" s="5">
        <v>826</v>
      </c>
      <c r="C172" s="7" t="s">
        <v>309</v>
      </c>
      <c r="D172" t="s">
        <v>310</v>
      </c>
      <c r="E172" t="s">
        <v>275</v>
      </c>
      <c r="F172" s="8">
        <v>0.7919</v>
      </c>
      <c r="G172" s="9">
        <v>-136510.84799999985</v>
      </c>
    </row>
    <row r="173" spans="1:7" ht="12.75" outlineLevel="2">
      <c r="A173" s="5">
        <v>832</v>
      </c>
      <c r="C173" s="7" t="s">
        <v>311</v>
      </c>
      <c r="D173" t="s">
        <v>299</v>
      </c>
      <c r="E173" t="s">
        <v>275</v>
      </c>
      <c r="F173" s="8">
        <v>0.7366</v>
      </c>
      <c r="G173" s="9">
        <v>-1400684</v>
      </c>
    </row>
    <row r="174" spans="1:7" ht="12.75" outlineLevel="2">
      <c r="A174" s="5">
        <v>833</v>
      </c>
      <c r="C174" s="7" t="s">
        <v>312</v>
      </c>
      <c r="D174" t="s">
        <v>313</v>
      </c>
      <c r="E174" t="s">
        <v>287</v>
      </c>
      <c r="F174" s="8">
        <v>0.6227</v>
      </c>
      <c r="G174" s="9">
        <v>-120366.27300000002</v>
      </c>
    </row>
    <row r="175" spans="1:7" ht="12.75" outlineLevel="2">
      <c r="A175" s="5">
        <v>834</v>
      </c>
      <c r="C175" s="7" t="s">
        <v>314</v>
      </c>
      <c r="D175" t="s">
        <v>315</v>
      </c>
      <c r="E175" t="s">
        <v>280</v>
      </c>
      <c r="F175" s="8">
        <v>0.6663</v>
      </c>
      <c r="G175" s="9">
        <v>-284026.2119999999</v>
      </c>
    </row>
    <row r="176" spans="1:7" ht="12.75" outlineLevel="2">
      <c r="A176" s="5">
        <v>901</v>
      </c>
      <c r="C176" s="7" t="s">
        <v>316</v>
      </c>
      <c r="D176" t="s">
        <v>317</v>
      </c>
      <c r="E176" t="s">
        <v>280</v>
      </c>
      <c r="F176" s="8">
        <v>0.6916</v>
      </c>
      <c r="G176" s="10">
        <v>-247355.30400000018</v>
      </c>
    </row>
    <row r="177" spans="1:7" ht="12.75" outlineLevel="1">
      <c r="A177" s="5"/>
      <c r="C177" s="12" t="s">
        <v>318</v>
      </c>
      <c r="G177" s="9">
        <f>SUBTOTAL(9,G154:G176)</f>
        <v>-7926330.082000001</v>
      </c>
    </row>
    <row r="178" spans="1:7" ht="12.75" outlineLevel="1">
      <c r="A178" s="5"/>
      <c r="B178" s="12"/>
      <c r="C178" s="7"/>
      <c r="G178" s="9"/>
    </row>
    <row r="179" spans="1:7" ht="12.75" outlineLevel="2">
      <c r="A179" s="5">
        <v>114</v>
      </c>
      <c r="B179" s="6" t="s">
        <v>319</v>
      </c>
      <c r="C179" s="7" t="s">
        <v>320</v>
      </c>
      <c r="D179" t="s">
        <v>321</v>
      </c>
      <c r="E179" t="s">
        <v>322</v>
      </c>
      <c r="F179" s="8">
        <v>0.6991</v>
      </c>
      <c r="G179" s="9">
        <v>-353096.96</v>
      </c>
    </row>
    <row r="180" spans="1:7" ht="12.75" outlineLevel="2">
      <c r="A180" s="5">
        <v>141</v>
      </c>
      <c r="C180" s="7" t="s">
        <v>323</v>
      </c>
      <c r="D180" t="s">
        <v>324</v>
      </c>
      <c r="E180" t="s">
        <v>325</v>
      </c>
      <c r="F180" s="8">
        <v>0.7507</v>
      </c>
      <c r="G180" s="9">
        <v>-461491.638</v>
      </c>
    </row>
    <row r="181" spans="1:7" ht="12.75" outlineLevel="2">
      <c r="A181" s="5">
        <v>142</v>
      </c>
      <c r="C181" s="7" t="s">
        <v>326</v>
      </c>
      <c r="D181" t="s">
        <v>324</v>
      </c>
      <c r="E181" t="s">
        <v>325</v>
      </c>
      <c r="F181" s="8">
        <v>0.6914</v>
      </c>
      <c r="G181" s="9">
        <v>-42142.75799999984</v>
      </c>
    </row>
    <row r="182" spans="1:7" ht="12.75" outlineLevel="2">
      <c r="A182" s="5">
        <v>143</v>
      </c>
      <c r="C182" s="7" t="s">
        <v>327</v>
      </c>
      <c r="D182" t="s">
        <v>328</v>
      </c>
      <c r="E182" t="s">
        <v>322</v>
      </c>
      <c r="F182" s="8">
        <v>0.7334</v>
      </c>
      <c r="G182" s="9">
        <v>-438502.0639999999</v>
      </c>
    </row>
    <row r="183" spans="1:7" ht="12.75" outlineLevel="2">
      <c r="A183" s="5">
        <v>212</v>
      </c>
      <c r="C183" s="7" t="s">
        <v>329</v>
      </c>
      <c r="D183" t="s">
        <v>330</v>
      </c>
      <c r="E183" t="s">
        <v>331</v>
      </c>
      <c r="F183" s="8">
        <v>0.5763</v>
      </c>
      <c r="G183" s="9">
        <v>-172997.4080000002</v>
      </c>
    </row>
    <row r="184" spans="1:7" ht="12.75" outlineLevel="2">
      <c r="A184" s="5">
        <v>233</v>
      </c>
      <c r="C184" s="7" t="s">
        <v>332</v>
      </c>
      <c r="D184" t="s">
        <v>333</v>
      </c>
      <c r="E184" t="s">
        <v>322</v>
      </c>
      <c r="F184" s="8">
        <v>0.7528</v>
      </c>
      <c r="G184" s="9">
        <v>-693722.4</v>
      </c>
    </row>
    <row r="185" spans="1:7" ht="12.75" outlineLevel="2">
      <c r="A185" s="5">
        <v>242</v>
      </c>
      <c r="C185" s="7" t="s">
        <v>334</v>
      </c>
      <c r="D185" t="s">
        <v>321</v>
      </c>
      <c r="E185" t="s">
        <v>322</v>
      </c>
      <c r="F185" s="8">
        <v>0.729</v>
      </c>
      <c r="G185" s="9">
        <v>-250903.31199999983</v>
      </c>
    </row>
    <row r="186" spans="1:7" ht="12.75" outlineLevel="2">
      <c r="A186" s="5">
        <v>246</v>
      </c>
      <c r="C186" s="7" t="s">
        <v>335</v>
      </c>
      <c r="D186" t="s">
        <v>336</v>
      </c>
      <c r="E186" t="s">
        <v>325</v>
      </c>
      <c r="F186" s="8">
        <v>0.69</v>
      </c>
      <c r="G186" s="9">
        <v>-168833.28</v>
      </c>
    </row>
    <row r="187" spans="1:7" ht="12.75" outlineLevel="2">
      <c r="A187" s="5">
        <v>405</v>
      </c>
      <c r="B187" s="6" t="s">
        <v>319</v>
      </c>
      <c r="C187" s="7" t="s">
        <v>337</v>
      </c>
      <c r="D187" t="s">
        <v>338</v>
      </c>
      <c r="E187" t="s">
        <v>322</v>
      </c>
      <c r="F187" s="8">
        <v>0.7246</v>
      </c>
      <c r="G187" s="9">
        <v>-1081911.6</v>
      </c>
    </row>
    <row r="188" spans="1:7" ht="12.75" outlineLevel="2">
      <c r="A188" s="5">
        <v>483</v>
      </c>
      <c r="C188" s="7" t="s">
        <v>339</v>
      </c>
      <c r="D188" t="s">
        <v>340</v>
      </c>
      <c r="E188" t="s">
        <v>325</v>
      </c>
      <c r="F188" s="8">
        <v>0.7778</v>
      </c>
      <c r="G188" s="9">
        <v>0</v>
      </c>
    </row>
    <row r="189" spans="1:7" ht="12.75" outlineLevel="2">
      <c r="A189" s="5">
        <v>557</v>
      </c>
      <c r="C189" s="7" t="s">
        <v>341</v>
      </c>
      <c r="D189" t="s">
        <v>342</v>
      </c>
      <c r="E189" t="s">
        <v>322</v>
      </c>
      <c r="F189" s="8">
        <v>0.9435</v>
      </c>
      <c r="G189" s="9">
        <v>0</v>
      </c>
    </row>
    <row r="190" spans="1:7" ht="12.75" outlineLevel="2">
      <c r="A190" s="5">
        <v>560</v>
      </c>
      <c r="C190" s="7" t="s">
        <v>343</v>
      </c>
      <c r="D190" t="s">
        <v>344</v>
      </c>
      <c r="E190" t="s">
        <v>331</v>
      </c>
      <c r="F190" s="8">
        <v>0.842</v>
      </c>
      <c r="G190" s="9">
        <v>-21747.09999999981</v>
      </c>
    </row>
    <row r="191" spans="1:7" ht="12.75" outlineLevel="2">
      <c r="A191" s="5">
        <v>572</v>
      </c>
      <c r="C191" s="7" t="s">
        <v>345</v>
      </c>
      <c r="D191" t="s">
        <v>330</v>
      </c>
      <c r="E191" t="s">
        <v>331</v>
      </c>
      <c r="F191" s="8">
        <v>0.6424</v>
      </c>
      <c r="G191" s="9">
        <v>-211241.00199999986</v>
      </c>
    </row>
    <row r="192" spans="1:7" ht="12.75" outlineLevel="2">
      <c r="A192" s="5">
        <v>608</v>
      </c>
      <c r="C192" s="7" t="s">
        <v>346</v>
      </c>
      <c r="D192" t="s">
        <v>347</v>
      </c>
      <c r="E192" t="s">
        <v>325</v>
      </c>
      <c r="F192" s="8">
        <v>0.7151</v>
      </c>
      <c r="G192" s="9">
        <v>-96847.62199999996</v>
      </c>
    </row>
    <row r="193" spans="1:7" ht="12.75" outlineLevel="2">
      <c r="A193" s="5">
        <v>726</v>
      </c>
      <c r="C193" s="7" t="s">
        <v>348</v>
      </c>
      <c r="D193" t="s">
        <v>349</v>
      </c>
      <c r="E193" t="s">
        <v>325</v>
      </c>
      <c r="F193" s="8">
        <v>0.7573</v>
      </c>
      <c r="G193" s="9">
        <v>-77474.94</v>
      </c>
    </row>
    <row r="194" spans="1:7" ht="12.75" outlineLevel="2">
      <c r="A194" s="5">
        <v>754</v>
      </c>
      <c r="C194" s="7" t="s">
        <v>350</v>
      </c>
      <c r="D194" t="s">
        <v>347</v>
      </c>
      <c r="E194" t="s">
        <v>325</v>
      </c>
      <c r="F194" s="8">
        <v>0.6604</v>
      </c>
      <c r="G194" s="9">
        <v>-200444.95799999975</v>
      </c>
    </row>
    <row r="195" spans="1:7" ht="12.75" outlineLevel="2">
      <c r="A195" s="5">
        <v>822</v>
      </c>
      <c r="C195" s="7" t="s">
        <v>351</v>
      </c>
      <c r="D195" t="s">
        <v>352</v>
      </c>
      <c r="E195" t="s">
        <v>322</v>
      </c>
      <c r="F195" s="8">
        <v>0.9018</v>
      </c>
      <c r="G195" s="9">
        <v>0</v>
      </c>
    </row>
    <row r="196" spans="1:7" ht="12.75" outlineLevel="2">
      <c r="A196" s="5">
        <v>835</v>
      </c>
      <c r="C196" s="7" t="s">
        <v>353</v>
      </c>
      <c r="D196" t="s">
        <v>330</v>
      </c>
      <c r="E196" t="s">
        <v>331</v>
      </c>
      <c r="F196" s="8">
        <v>0.6904</v>
      </c>
      <c r="G196" s="9">
        <v>-550057.3890000001</v>
      </c>
    </row>
    <row r="197" spans="1:7" ht="12.75" outlineLevel="2">
      <c r="A197" s="5">
        <v>889</v>
      </c>
      <c r="C197" s="7" t="s">
        <v>354</v>
      </c>
      <c r="D197" t="s">
        <v>355</v>
      </c>
      <c r="E197" t="s">
        <v>325</v>
      </c>
      <c r="F197" s="8">
        <v>0.705</v>
      </c>
      <c r="G197" s="9">
        <v>-489717.0990000001</v>
      </c>
    </row>
    <row r="198" spans="1:7" ht="12.75" outlineLevel="2">
      <c r="A198" s="5">
        <v>910</v>
      </c>
      <c r="C198" s="7" t="s">
        <v>356</v>
      </c>
      <c r="D198" t="s">
        <v>338</v>
      </c>
      <c r="E198" t="s">
        <v>322</v>
      </c>
      <c r="F198" s="8">
        <v>0.6932</v>
      </c>
      <c r="G198" s="9">
        <v>-158288.59199999986</v>
      </c>
    </row>
    <row r="199" spans="1:7" ht="12.75" outlineLevel="2">
      <c r="A199" s="5">
        <v>920</v>
      </c>
      <c r="C199" s="7" t="s">
        <v>357</v>
      </c>
      <c r="D199" t="s">
        <v>352</v>
      </c>
      <c r="E199" t="s">
        <v>322</v>
      </c>
      <c r="F199" s="8">
        <v>0.7525</v>
      </c>
      <c r="G199" s="10">
        <v>-179155.24799999988</v>
      </c>
    </row>
    <row r="200" spans="1:7" ht="12.75" outlineLevel="1">
      <c r="A200" s="5"/>
      <c r="C200" s="12" t="s">
        <v>358</v>
      </c>
      <c r="G200" s="9">
        <f>SUBTOTAL(9,G179:G199)</f>
        <v>-5648575.37</v>
      </c>
    </row>
    <row r="201" spans="1:7" ht="12.75" outlineLevel="1">
      <c r="A201" s="5"/>
      <c r="B201" s="12"/>
      <c r="C201" s="7"/>
      <c r="G201" s="9"/>
    </row>
    <row r="202" spans="1:7" ht="12.75" outlineLevel="2">
      <c r="A202" s="5">
        <v>120</v>
      </c>
      <c r="B202" s="6" t="s">
        <v>359</v>
      </c>
      <c r="C202" s="7" t="s">
        <v>360</v>
      </c>
      <c r="D202" t="s">
        <v>361</v>
      </c>
      <c r="E202" t="s">
        <v>217</v>
      </c>
      <c r="F202" s="8">
        <v>0.3337</v>
      </c>
      <c r="G202" s="9">
        <v>-585634.83</v>
      </c>
    </row>
    <row r="203" spans="1:7" ht="12.75" outlineLevel="2">
      <c r="A203" s="5">
        <v>351</v>
      </c>
      <c r="C203" s="7" t="s">
        <v>362</v>
      </c>
      <c r="D203" t="s">
        <v>361</v>
      </c>
      <c r="E203" t="s">
        <v>217</v>
      </c>
      <c r="F203" s="8">
        <v>0.3443</v>
      </c>
      <c r="G203" s="9">
        <v>-737380.1050000001</v>
      </c>
    </row>
    <row r="204" spans="1:7" ht="12.75" outlineLevel="2">
      <c r="A204" s="5">
        <v>409</v>
      </c>
      <c r="C204" s="7" t="s">
        <v>363</v>
      </c>
      <c r="D204" t="s">
        <v>364</v>
      </c>
      <c r="E204" t="s">
        <v>217</v>
      </c>
      <c r="F204" s="8">
        <v>0.5235</v>
      </c>
      <c r="G204" s="9">
        <v>-365808.173</v>
      </c>
    </row>
    <row r="205" spans="1:7" ht="12.75" outlineLevel="2">
      <c r="A205" s="5">
        <v>763</v>
      </c>
      <c r="C205" s="7" t="s">
        <v>365</v>
      </c>
      <c r="D205" t="s">
        <v>364</v>
      </c>
      <c r="E205" t="s">
        <v>217</v>
      </c>
      <c r="F205" s="8">
        <v>0</v>
      </c>
      <c r="G205" s="9">
        <v>0</v>
      </c>
    </row>
    <row r="206" spans="1:7" ht="12.75" outlineLevel="2">
      <c r="A206" s="5">
        <v>918</v>
      </c>
      <c r="C206" s="7" t="s">
        <v>366</v>
      </c>
      <c r="D206" t="s">
        <v>367</v>
      </c>
      <c r="E206" t="s">
        <v>368</v>
      </c>
      <c r="F206" s="8">
        <v>0.5717</v>
      </c>
      <c r="G206" s="9">
        <v>-256470.08800000016</v>
      </c>
    </row>
    <row r="207" spans="1:7" ht="12.75" outlineLevel="2">
      <c r="A207" s="5">
        <v>939</v>
      </c>
      <c r="C207" s="7" t="s">
        <v>369</v>
      </c>
      <c r="D207" t="s">
        <v>367</v>
      </c>
      <c r="E207" t="s">
        <v>368</v>
      </c>
      <c r="F207" s="8">
        <v>0.7503</v>
      </c>
      <c r="G207" s="9">
        <v>-1108965.1230000006</v>
      </c>
    </row>
    <row r="208" spans="1:7" ht="12.75" outlineLevel="2">
      <c r="A208" s="5">
        <v>957</v>
      </c>
      <c r="C208" s="7" t="s">
        <v>370</v>
      </c>
      <c r="D208" t="s">
        <v>361</v>
      </c>
      <c r="E208" t="s">
        <v>217</v>
      </c>
      <c r="F208" s="8">
        <v>0.6284</v>
      </c>
      <c r="G208" s="10">
        <v>-848188.81</v>
      </c>
    </row>
    <row r="209" spans="1:7" ht="12.75" outlineLevel="1">
      <c r="A209" s="5"/>
      <c r="C209" s="12" t="s">
        <v>371</v>
      </c>
      <c r="G209" s="9">
        <f>SUBTOTAL(9,G202:G208)</f>
        <v>-3902447.129000001</v>
      </c>
    </row>
    <row r="210" spans="1:7" ht="12.75" outlineLevel="1">
      <c r="A210" s="5"/>
      <c r="B210" s="12"/>
      <c r="C210" s="7"/>
      <c r="G210" s="9"/>
    </row>
    <row r="211" spans="1:7" ht="12.75" outlineLevel="2">
      <c r="A211" s="5">
        <v>155</v>
      </c>
      <c r="B211" s="6" t="s">
        <v>372</v>
      </c>
      <c r="C211" s="7" t="s">
        <v>373</v>
      </c>
      <c r="D211" t="s">
        <v>374</v>
      </c>
      <c r="E211" t="s">
        <v>375</v>
      </c>
      <c r="F211" s="8">
        <v>0.5353</v>
      </c>
      <c r="G211" s="9">
        <v>-746447.0219999999</v>
      </c>
    </row>
    <row r="212" spans="1:7" ht="12.75" outlineLevel="2">
      <c r="A212" s="5">
        <v>158</v>
      </c>
      <c r="C212" s="7" t="s">
        <v>376</v>
      </c>
      <c r="D212" t="s">
        <v>377</v>
      </c>
      <c r="E212" t="s">
        <v>378</v>
      </c>
      <c r="F212" s="8">
        <v>0.6792</v>
      </c>
      <c r="G212" s="9">
        <v>-227967.99499999982</v>
      </c>
    </row>
    <row r="213" spans="1:7" ht="12.75" outlineLevel="2">
      <c r="A213" s="5">
        <v>176</v>
      </c>
      <c r="C213" s="7" t="s">
        <v>379</v>
      </c>
      <c r="D213" t="s">
        <v>374</v>
      </c>
      <c r="E213" t="s">
        <v>375</v>
      </c>
      <c r="F213" s="8">
        <v>0.456</v>
      </c>
      <c r="G213" s="9">
        <v>-664105.3380000001</v>
      </c>
    </row>
    <row r="214" spans="1:7" ht="12.75" outlineLevel="2">
      <c r="A214" s="5">
        <v>422</v>
      </c>
      <c r="C214" s="7" t="s">
        <v>380</v>
      </c>
      <c r="D214" t="s">
        <v>374</v>
      </c>
      <c r="E214" t="s">
        <v>375</v>
      </c>
      <c r="F214" s="8">
        <v>0.5096</v>
      </c>
      <c r="G214" s="9">
        <v>-459498.37700000004</v>
      </c>
    </row>
    <row r="215" spans="1:7" ht="12.75" outlineLevel="2">
      <c r="A215" s="5">
        <v>510</v>
      </c>
      <c r="C215" s="7" t="s">
        <v>381</v>
      </c>
      <c r="D215" t="s">
        <v>382</v>
      </c>
      <c r="E215" t="s">
        <v>383</v>
      </c>
      <c r="F215" s="8">
        <v>0.7854</v>
      </c>
      <c r="G215" s="9">
        <v>-813127.684000001</v>
      </c>
    </row>
    <row r="216" spans="1:7" ht="12.75" outlineLevel="2">
      <c r="A216" s="5">
        <v>581</v>
      </c>
      <c r="C216" s="7" t="s">
        <v>384</v>
      </c>
      <c r="D216" t="s">
        <v>382</v>
      </c>
      <c r="E216" t="s">
        <v>383</v>
      </c>
      <c r="F216" s="8">
        <v>0.66</v>
      </c>
      <c r="G216" s="9">
        <v>-91262.06399999994</v>
      </c>
    </row>
    <row r="217" spans="1:7" ht="12.75" outlineLevel="2">
      <c r="A217" s="5">
        <v>607</v>
      </c>
      <c r="C217" s="7" t="s">
        <v>385</v>
      </c>
      <c r="D217" t="s">
        <v>386</v>
      </c>
      <c r="E217" t="s">
        <v>378</v>
      </c>
      <c r="F217" s="8">
        <v>0.7473</v>
      </c>
      <c r="G217" s="9">
        <v>-196089.12</v>
      </c>
    </row>
    <row r="218" spans="1:7" ht="12.75" outlineLevel="2">
      <c r="A218" s="5">
        <v>665</v>
      </c>
      <c r="C218" s="7" t="s">
        <v>387</v>
      </c>
      <c r="D218" t="s">
        <v>388</v>
      </c>
      <c r="E218" t="s">
        <v>383</v>
      </c>
      <c r="F218" s="8">
        <v>0.5671</v>
      </c>
      <c r="G218" s="9">
        <v>-252501.02400000027</v>
      </c>
    </row>
    <row r="219" spans="1:7" ht="12.75" outlineLevel="2">
      <c r="A219" s="5">
        <v>719</v>
      </c>
      <c r="C219" s="7" t="s">
        <v>389</v>
      </c>
      <c r="D219" t="s">
        <v>390</v>
      </c>
      <c r="E219" t="s">
        <v>378</v>
      </c>
      <c r="F219" s="8">
        <v>0.7241</v>
      </c>
      <c r="G219" s="9">
        <v>-102209.22500000014</v>
      </c>
    </row>
    <row r="220" spans="1:7" ht="12.75" outlineLevel="2">
      <c r="A220" s="5">
        <v>732</v>
      </c>
      <c r="C220" s="7" t="s">
        <v>391</v>
      </c>
      <c r="D220" t="s">
        <v>392</v>
      </c>
      <c r="E220" t="s">
        <v>378</v>
      </c>
      <c r="F220" s="8">
        <v>0.8095</v>
      </c>
      <c r="G220" s="9">
        <v>0</v>
      </c>
    </row>
    <row r="221" spans="1:7" ht="12.75" outlineLevel="2">
      <c r="A221" s="5">
        <v>836</v>
      </c>
      <c r="C221" s="7" t="s">
        <v>393</v>
      </c>
      <c r="D221" t="s">
        <v>374</v>
      </c>
      <c r="E221" t="s">
        <v>375</v>
      </c>
      <c r="F221" s="8">
        <v>0.0208</v>
      </c>
      <c r="G221" s="9">
        <v>-22514.330999999995</v>
      </c>
    </row>
    <row r="222" spans="1:7" ht="12.75" outlineLevel="2">
      <c r="A222" s="5">
        <v>842</v>
      </c>
      <c r="C222" s="7" t="s">
        <v>394</v>
      </c>
      <c r="D222" t="s">
        <v>374</v>
      </c>
      <c r="E222" t="s">
        <v>375</v>
      </c>
      <c r="F222" s="8">
        <v>0.4834</v>
      </c>
      <c r="G222" s="9">
        <v>-609411.384</v>
      </c>
    </row>
    <row r="223" spans="1:7" ht="12.75" outlineLevel="2">
      <c r="A223" s="5">
        <v>844</v>
      </c>
      <c r="C223" s="7" t="s">
        <v>395</v>
      </c>
      <c r="D223" t="s">
        <v>396</v>
      </c>
      <c r="E223" t="s">
        <v>378</v>
      </c>
      <c r="F223" s="8">
        <v>0.7559</v>
      </c>
      <c r="G223" s="9">
        <v>-651412.08</v>
      </c>
    </row>
    <row r="224" spans="1:7" ht="12.75" outlineLevel="2">
      <c r="A224" s="5">
        <v>913</v>
      </c>
      <c r="B224" s="6" t="s">
        <v>372</v>
      </c>
      <c r="C224" s="7" t="s">
        <v>397</v>
      </c>
      <c r="D224" t="s">
        <v>377</v>
      </c>
      <c r="E224" t="s">
        <v>378</v>
      </c>
      <c r="F224" s="8">
        <v>0.7139</v>
      </c>
      <c r="G224" s="10">
        <v>-1097892.9350000003</v>
      </c>
    </row>
    <row r="225" spans="1:7" ht="12.75" outlineLevel="1">
      <c r="A225" s="5"/>
      <c r="C225" s="12" t="s">
        <v>398</v>
      </c>
      <c r="G225" s="9">
        <f>SUBTOTAL(9,G211:G224)</f>
        <v>-5934438.579000002</v>
      </c>
    </row>
    <row r="226" spans="1:7" ht="12.75" outlineLevel="1">
      <c r="A226" s="5"/>
      <c r="B226" s="12"/>
      <c r="C226" s="7"/>
      <c r="G226" s="9"/>
    </row>
    <row r="227" spans="1:7" ht="12.75" outlineLevel="2">
      <c r="A227" s="5">
        <v>424</v>
      </c>
      <c r="B227" s="6" t="s">
        <v>399</v>
      </c>
      <c r="C227" s="7" t="s">
        <v>400</v>
      </c>
      <c r="D227" t="s">
        <v>401</v>
      </c>
      <c r="E227" t="s">
        <v>402</v>
      </c>
      <c r="F227" s="8">
        <v>0.6962</v>
      </c>
      <c r="G227" s="9">
        <v>-162891.38800000012</v>
      </c>
    </row>
    <row r="228" spans="1:7" ht="12.75" outlineLevel="2">
      <c r="A228" s="5">
        <v>503</v>
      </c>
      <c r="C228" s="7" t="s">
        <v>403</v>
      </c>
      <c r="D228" t="s">
        <v>404</v>
      </c>
      <c r="E228" t="s">
        <v>405</v>
      </c>
      <c r="F228" s="8">
        <v>0.5894</v>
      </c>
      <c r="G228" s="9">
        <v>-205205.43200000003</v>
      </c>
    </row>
    <row r="229" spans="1:7" ht="12.75" outlineLevel="2">
      <c r="A229" s="5">
        <v>508</v>
      </c>
      <c r="C229" s="7" t="s">
        <v>406</v>
      </c>
      <c r="D229" t="s">
        <v>401</v>
      </c>
      <c r="E229" t="s">
        <v>405</v>
      </c>
      <c r="F229" s="8">
        <v>0.8794</v>
      </c>
      <c r="G229" s="9">
        <v>-5409874.084000001</v>
      </c>
    </row>
    <row r="230" spans="1:7" ht="12.75" outlineLevel="2">
      <c r="A230" s="5">
        <v>522</v>
      </c>
      <c r="C230" s="7" t="s">
        <v>407</v>
      </c>
      <c r="D230" t="s">
        <v>367</v>
      </c>
      <c r="E230" t="s">
        <v>408</v>
      </c>
      <c r="F230" s="8">
        <v>0.4373</v>
      </c>
      <c r="G230" s="9">
        <v>-988393.9859999999</v>
      </c>
    </row>
    <row r="231" spans="1:7" ht="12.75" outlineLevel="2">
      <c r="A231" s="5">
        <v>818</v>
      </c>
      <c r="C231" s="7" t="s">
        <v>409</v>
      </c>
      <c r="D231" t="s">
        <v>410</v>
      </c>
      <c r="E231" t="s">
        <v>405</v>
      </c>
      <c r="F231" s="8">
        <v>0.7443</v>
      </c>
      <c r="G231" s="9">
        <v>-108770.70599999986</v>
      </c>
    </row>
    <row r="232" spans="1:7" ht="12.75" outlineLevel="2">
      <c r="A232" s="5">
        <v>947</v>
      </c>
      <c r="C232" s="7" t="s">
        <v>411</v>
      </c>
      <c r="D232" t="s">
        <v>412</v>
      </c>
      <c r="E232" t="s">
        <v>405</v>
      </c>
      <c r="F232" s="8">
        <v>0.6146</v>
      </c>
      <c r="G232" s="9">
        <v>-292671.6</v>
      </c>
    </row>
    <row r="233" spans="1:7" ht="12.75" outlineLevel="2">
      <c r="A233" s="5">
        <v>954</v>
      </c>
      <c r="C233" s="7" t="s">
        <v>413</v>
      </c>
      <c r="D233" t="s">
        <v>414</v>
      </c>
      <c r="E233" t="s">
        <v>402</v>
      </c>
      <c r="F233" s="8">
        <v>0.5551</v>
      </c>
      <c r="G233" s="10">
        <v>-514199.8090000001</v>
      </c>
    </row>
    <row r="234" spans="1:7" ht="12.75" outlineLevel="1">
      <c r="A234" s="5"/>
      <c r="C234" s="12" t="s">
        <v>415</v>
      </c>
      <c r="G234" s="9">
        <f>SUBTOTAL(9,G227:G233)</f>
        <v>-7682007.005000001</v>
      </c>
    </row>
    <row r="235" spans="1:7" ht="12.75" outlineLevel="1">
      <c r="A235" s="5"/>
      <c r="B235" s="12"/>
      <c r="C235" s="7"/>
      <c r="G235" s="9"/>
    </row>
    <row r="236" spans="1:7" ht="12.75" outlineLevel="2">
      <c r="A236" s="5">
        <v>103</v>
      </c>
      <c r="B236" s="6" t="s">
        <v>416</v>
      </c>
      <c r="C236" s="7" t="s">
        <v>417</v>
      </c>
      <c r="D236" t="s">
        <v>418</v>
      </c>
      <c r="E236" t="s">
        <v>419</v>
      </c>
      <c r="F236" s="8">
        <v>0.64</v>
      </c>
      <c r="G236" s="9">
        <v>-192088.85</v>
      </c>
    </row>
    <row r="237" spans="1:7" ht="12.75" outlineLevel="2">
      <c r="A237" s="5">
        <v>213</v>
      </c>
      <c r="C237" s="7" t="s">
        <v>420</v>
      </c>
      <c r="D237" t="s">
        <v>421</v>
      </c>
      <c r="E237" t="s">
        <v>422</v>
      </c>
      <c r="F237" s="8">
        <v>0.7471</v>
      </c>
      <c r="G237" s="9">
        <v>-53398.82600000007</v>
      </c>
    </row>
    <row r="238" spans="1:7" ht="12.75" outlineLevel="2">
      <c r="A238" s="5">
        <v>277</v>
      </c>
      <c r="C238" s="7" t="s">
        <v>423</v>
      </c>
      <c r="D238" t="s">
        <v>424</v>
      </c>
      <c r="E238" t="s">
        <v>419</v>
      </c>
      <c r="F238" s="8">
        <v>0.6596</v>
      </c>
      <c r="G238" s="9">
        <v>-499503.14400000003</v>
      </c>
    </row>
    <row r="239" spans="1:7" ht="12.75" outlineLevel="2">
      <c r="A239" s="5">
        <v>278</v>
      </c>
      <c r="C239" s="7" t="s">
        <v>425</v>
      </c>
      <c r="D239" t="s">
        <v>424</v>
      </c>
      <c r="E239" t="s">
        <v>419</v>
      </c>
      <c r="F239" s="8">
        <v>0.641</v>
      </c>
      <c r="G239" s="9">
        <v>-272764.2609999999</v>
      </c>
    </row>
    <row r="240" spans="1:7" ht="12.75" outlineLevel="2">
      <c r="A240" s="5">
        <v>402</v>
      </c>
      <c r="C240" s="7" t="s">
        <v>426</v>
      </c>
      <c r="D240" t="s">
        <v>427</v>
      </c>
      <c r="E240" t="s">
        <v>416</v>
      </c>
      <c r="F240" s="8">
        <v>0.7491</v>
      </c>
      <c r="G240" s="9">
        <v>-102550.89</v>
      </c>
    </row>
    <row r="241" spans="1:7" ht="12.75" outlineLevel="2">
      <c r="A241" s="5">
        <v>482</v>
      </c>
      <c r="C241" s="7" t="s">
        <v>428</v>
      </c>
      <c r="D241" t="s">
        <v>429</v>
      </c>
      <c r="E241" t="s">
        <v>419</v>
      </c>
      <c r="F241" s="8">
        <v>0.6873</v>
      </c>
      <c r="G241" s="9">
        <v>-142700.336</v>
      </c>
    </row>
    <row r="242" spans="1:7" ht="12.75" outlineLevel="2">
      <c r="A242" s="5">
        <v>707</v>
      </c>
      <c r="C242" s="7" t="s">
        <v>430</v>
      </c>
      <c r="D242" t="s">
        <v>431</v>
      </c>
      <c r="E242" t="s">
        <v>422</v>
      </c>
      <c r="F242" s="8">
        <v>0.7629</v>
      </c>
      <c r="G242" s="9">
        <v>0</v>
      </c>
    </row>
    <row r="243" spans="1:7" ht="12.75" outlineLevel="2">
      <c r="A243" s="5">
        <v>733</v>
      </c>
      <c r="C243" s="7" t="s">
        <v>432</v>
      </c>
      <c r="D243" t="s">
        <v>173</v>
      </c>
      <c r="E243" t="s">
        <v>422</v>
      </c>
      <c r="F243" s="8">
        <v>0.3909</v>
      </c>
      <c r="G243" s="9">
        <v>-562829.904</v>
      </c>
    </row>
    <row r="244" spans="1:7" ht="12.75" outlineLevel="2">
      <c r="A244" s="5">
        <v>756</v>
      </c>
      <c r="C244" s="7" t="s">
        <v>433</v>
      </c>
      <c r="D244" t="s">
        <v>122</v>
      </c>
      <c r="E244" t="s">
        <v>416</v>
      </c>
      <c r="F244" s="8">
        <v>0.8697</v>
      </c>
      <c r="G244" s="9">
        <v>0</v>
      </c>
    </row>
    <row r="245" spans="1:7" ht="12.75" outlineLevel="2">
      <c r="A245" s="5">
        <v>864</v>
      </c>
      <c r="C245" s="7" t="s">
        <v>434</v>
      </c>
      <c r="D245" t="s">
        <v>435</v>
      </c>
      <c r="E245" t="s">
        <v>419</v>
      </c>
      <c r="F245" s="8">
        <v>0.5655</v>
      </c>
      <c r="G245" s="10">
        <v>-452886.19199999986</v>
      </c>
    </row>
    <row r="246" spans="1:7" ht="12.75" outlineLevel="1">
      <c r="A246" s="5"/>
      <c r="C246" s="12" t="s">
        <v>436</v>
      </c>
      <c r="G246" s="9">
        <f>SUBTOTAL(9,G236:G245)</f>
        <v>-2278722.403</v>
      </c>
    </row>
    <row r="247" spans="1:7" ht="12.75" outlineLevel="1">
      <c r="A247" s="5"/>
      <c r="B247" s="12"/>
      <c r="C247" s="7"/>
      <c r="G247" s="9"/>
    </row>
    <row r="248" spans="1:7" ht="12.75" outlineLevel="2">
      <c r="A248" s="5">
        <v>101</v>
      </c>
      <c r="B248" s="6" t="s">
        <v>437</v>
      </c>
      <c r="C248" s="7" t="s">
        <v>438</v>
      </c>
      <c r="D248" t="s">
        <v>439</v>
      </c>
      <c r="E248" t="s">
        <v>440</v>
      </c>
      <c r="F248" s="8">
        <v>0.8553</v>
      </c>
      <c r="G248" s="9">
        <v>-389913.08400000003</v>
      </c>
    </row>
    <row r="249" spans="1:7" ht="12.75" outlineLevel="2">
      <c r="A249" s="5">
        <v>157</v>
      </c>
      <c r="C249" s="7" t="s">
        <v>441</v>
      </c>
      <c r="D249" t="s">
        <v>442</v>
      </c>
      <c r="E249" t="s">
        <v>443</v>
      </c>
      <c r="F249" s="8">
        <v>0.662</v>
      </c>
      <c r="G249" s="9">
        <v>-769106.0160000003</v>
      </c>
    </row>
    <row r="250" spans="1:7" ht="12.75" outlineLevel="2">
      <c r="A250" s="5">
        <v>306</v>
      </c>
      <c r="C250" s="7" t="s">
        <v>444</v>
      </c>
      <c r="D250" t="s">
        <v>445</v>
      </c>
      <c r="E250" t="s">
        <v>440</v>
      </c>
      <c r="F250" s="8">
        <v>0.7441</v>
      </c>
      <c r="G250" s="9">
        <v>-932047.32</v>
      </c>
    </row>
    <row r="251" spans="1:7" ht="12.75" outlineLevel="2">
      <c r="A251" s="5">
        <v>341</v>
      </c>
      <c r="C251" s="7" t="s">
        <v>446</v>
      </c>
      <c r="D251" t="s">
        <v>447</v>
      </c>
      <c r="E251" t="s">
        <v>440</v>
      </c>
      <c r="F251" s="8">
        <v>0.7447</v>
      </c>
      <c r="G251" s="9">
        <v>-744772.5</v>
      </c>
    </row>
    <row r="252" spans="1:7" ht="12.75" outlineLevel="2">
      <c r="A252" s="5">
        <v>546</v>
      </c>
      <c r="C252" s="7" t="s">
        <v>448</v>
      </c>
      <c r="D252" t="s">
        <v>449</v>
      </c>
      <c r="E252" t="s">
        <v>443</v>
      </c>
      <c r="F252" s="8">
        <v>0.6706</v>
      </c>
      <c r="G252" s="9">
        <v>-1084682.0719999997</v>
      </c>
    </row>
    <row r="253" spans="1:7" ht="12.75" outlineLevel="2">
      <c r="A253" s="5">
        <v>613</v>
      </c>
      <c r="C253" s="7" t="s">
        <v>450</v>
      </c>
      <c r="D253" t="s">
        <v>449</v>
      </c>
      <c r="E253" t="s">
        <v>443</v>
      </c>
      <c r="F253" s="8">
        <v>1</v>
      </c>
      <c r="G253" s="9">
        <v>-2438744.7239999995</v>
      </c>
    </row>
    <row r="254" spans="1:7" ht="12.75" outlineLevel="2">
      <c r="A254" s="5">
        <v>731</v>
      </c>
      <c r="C254" s="7" t="s">
        <v>451</v>
      </c>
      <c r="D254" t="s">
        <v>452</v>
      </c>
      <c r="E254" t="s">
        <v>453</v>
      </c>
      <c r="F254" s="8">
        <v>0.4899</v>
      </c>
      <c r="G254" s="9">
        <v>-998677.88</v>
      </c>
    </row>
    <row r="255" spans="1:7" ht="12.75" outlineLevel="2">
      <c r="A255" s="5">
        <v>764</v>
      </c>
      <c r="C255" s="7" t="s">
        <v>454</v>
      </c>
      <c r="D255" t="s">
        <v>452</v>
      </c>
      <c r="E255" t="s">
        <v>453</v>
      </c>
      <c r="F255" s="8">
        <v>0.5062</v>
      </c>
      <c r="G255" s="9">
        <v>-1073132.4449999998</v>
      </c>
    </row>
    <row r="256" spans="1:7" ht="12.75" outlineLevel="2">
      <c r="A256" s="5">
        <v>767</v>
      </c>
      <c r="C256" s="7" t="s">
        <v>455</v>
      </c>
      <c r="D256" t="s">
        <v>447</v>
      </c>
      <c r="E256" t="s">
        <v>440</v>
      </c>
      <c r="F256" s="8">
        <v>0.6647</v>
      </c>
      <c r="G256" s="9">
        <v>-1183111.2960000003</v>
      </c>
    </row>
    <row r="257" spans="1:7" ht="12.75" outlineLevel="2">
      <c r="A257" s="5">
        <v>917</v>
      </c>
      <c r="C257" s="7" t="s">
        <v>456</v>
      </c>
      <c r="D257" t="s">
        <v>439</v>
      </c>
      <c r="E257" t="s">
        <v>440</v>
      </c>
      <c r="F257" s="8">
        <v>0.7232</v>
      </c>
      <c r="G257" s="10">
        <v>-260770.3889999999</v>
      </c>
    </row>
    <row r="258" spans="1:7" ht="12.75" outlineLevel="1">
      <c r="A258" s="5"/>
      <c r="C258" s="12" t="s">
        <v>457</v>
      </c>
      <c r="G258" s="9">
        <f>SUBTOTAL(9,G248:G257)</f>
        <v>-9874957.726</v>
      </c>
    </row>
    <row r="259" spans="1:7" ht="12.75" outlineLevel="1">
      <c r="A259" s="5"/>
      <c r="B259" s="12"/>
      <c r="C259" s="7"/>
      <c r="G259" s="9"/>
    </row>
    <row r="260" spans="1:7" ht="12.75" outlineLevel="2">
      <c r="A260" s="5">
        <v>249</v>
      </c>
      <c r="B260" s="6" t="s">
        <v>458</v>
      </c>
      <c r="C260" s="7" t="s">
        <v>459</v>
      </c>
      <c r="D260" t="s">
        <v>89</v>
      </c>
      <c r="E260" t="s">
        <v>460</v>
      </c>
      <c r="F260" s="8">
        <v>0.5365</v>
      </c>
      <c r="G260" s="9">
        <v>-1701219.5970000003</v>
      </c>
    </row>
    <row r="261" spans="1:7" ht="12.75" outlineLevel="2">
      <c r="A261" s="5">
        <v>388</v>
      </c>
      <c r="B261" s="6" t="s">
        <v>458</v>
      </c>
      <c r="C261" s="7" t="s">
        <v>461</v>
      </c>
      <c r="D261" t="s">
        <v>462</v>
      </c>
      <c r="E261" t="s">
        <v>463</v>
      </c>
      <c r="F261" s="8">
        <v>0.758</v>
      </c>
      <c r="G261" s="9">
        <v>-208169.43</v>
      </c>
    </row>
    <row r="262" spans="1:7" ht="12.75" outlineLevel="2">
      <c r="A262" s="5">
        <v>401</v>
      </c>
      <c r="C262" s="7" t="s">
        <v>464</v>
      </c>
      <c r="D262" t="s">
        <v>465</v>
      </c>
      <c r="E262" t="s">
        <v>466</v>
      </c>
      <c r="F262" s="8">
        <v>0.2745</v>
      </c>
      <c r="G262" s="9">
        <v>-347224.208</v>
      </c>
    </row>
    <row r="263" spans="1:7" ht="12.75" outlineLevel="2">
      <c r="A263" s="5">
        <v>521</v>
      </c>
      <c r="C263" s="7" t="s">
        <v>467</v>
      </c>
      <c r="D263" t="s">
        <v>468</v>
      </c>
      <c r="E263" t="s">
        <v>466</v>
      </c>
      <c r="F263" s="8">
        <v>0.5514</v>
      </c>
      <c r="G263" s="9">
        <v>-1414759.808</v>
      </c>
    </row>
    <row r="264" spans="1:7" ht="12.75" outlineLevel="2">
      <c r="A264" s="5">
        <v>524</v>
      </c>
      <c r="C264" s="7" t="s">
        <v>469</v>
      </c>
      <c r="D264" t="s">
        <v>470</v>
      </c>
      <c r="E264" t="s">
        <v>463</v>
      </c>
      <c r="F264" s="8">
        <v>0.46</v>
      </c>
      <c r="G264" s="9">
        <v>-553763.1519999999</v>
      </c>
    </row>
    <row r="265" spans="1:7" ht="12.75" outlineLevel="2">
      <c r="A265" s="5">
        <v>583</v>
      </c>
      <c r="C265" s="7" t="s">
        <v>471</v>
      </c>
      <c r="D265" t="s">
        <v>472</v>
      </c>
      <c r="E265" t="s">
        <v>463</v>
      </c>
      <c r="F265" s="8">
        <v>0.9201</v>
      </c>
      <c r="G265" s="9">
        <v>0</v>
      </c>
    </row>
    <row r="266" spans="1:7" ht="12.75" outlineLevel="2">
      <c r="A266" s="5">
        <v>886</v>
      </c>
      <c r="C266" s="7" t="s">
        <v>473</v>
      </c>
      <c r="D266" t="s">
        <v>472</v>
      </c>
      <c r="E266" t="s">
        <v>463</v>
      </c>
      <c r="F266" s="8">
        <v>0.381</v>
      </c>
      <c r="G266" s="10">
        <v>-719025.616</v>
      </c>
    </row>
    <row r="267" spans="1:7" ht="12.75" outlineLevel="1">
      <c r="A267" s="5"/>
      <c r="C267" s="12" t="s">
        <v>474</v>
      </c>
      <c r="G267" s="9">
        <f>SUBTOTAL(9,G260:G266)</f>
        <v>-4944161.811000001</v>
      </c>
    </row>
    <row r="268" spans="1:7" ht="12.75" outlineLevel="1">
      <c r="A268" s="5"/>
      <c r="B268" s="12"/>
      <c r="C268" s="7"/>
      <c r="G268" s="9"/>
    </row>
    <row r="269" spans="1:7" ht="12.75" outlineLevel="2">
      <c r="A269" s="5">
        <v>202</v>
      </c>
      <c r="B269" s="6" t="s">
        <v>475</v>
      </c>
      <c r="C269" s="7" t="s">
        <v>476</v>
      </c>
      <c r="D269" t="s">
        <v>477</v>
      </c>
      <c r="E269" t="s">
        <v>478</v>
      </c>
      <c r="F269" s="8">
        <v>0.7203</v>
      </c>
      <c r="G269" s="9">
        <v>-541592.2020000002</v>
      </c>
    </row>
    <row r="270" spans="1:7" ht="12.75" outlineLevel="2">
      <c r="A270" s="5">
        <v>337</v>
      </c>
      <c r="C270" s="7" t="s">
        <v>479</v>
      </c>
      <c r="D270" t="s">
        <v>480</v>
      </c>
      <c r="E270" t="s">
        <v>481</v>
      </c>
      <c r="F270" s="8">
        <v>0.6438</v>
      </c>
      <c r="G270" s="9">
        <v>-362372.2559999999</v>
      </c>
    </row>
    <row r="271" spans="1:7" ht="12.75" outlineLevel="2">
      <c r="A271" s="5">
        <v>410</v>
      </c>
      <c r="C271" s="7" t="s">
        <v>482</v>
      </c>
      <c r="D271" t="s">
        <v>483</v>
      </c>
      <c r="E271" t="s">
        <v>484</v>
      </c>
      <c r="F271" s="8">
        <v>0.5917</v>
      </c>
      <c r="G271" s="9">
        <v>-221538.86699999997</v>
      </c>
    </row>
    <row r="272" spans="1:7" ht="12.75" outlineLevel="2">
      <c r="A272" s="5">
        <v>532</v>
      </c>
      <c r="C272" s="7" t="s">
        <v>485</v>
      </c>
      <c r="D272" t="s">
        <v>480</v>
      </c>
      <c r="E272" t="s">
        <v>481</v>
      </c>
      <c r="F272" s="8">
        <v>0.8321</v>
      </c>
      <c r="G272" s="9">
        <v>-3113811.05</v>
      </c>
    </row>
    <row r="273" spans="1:7" ht="12.75" outlineLevel="2">
      <c r="A273" s="5">
        <v>549</v>
      </c>
      <c r="C273" s="7" t="s">
        <v>486</v>
      </c>
      <c r="D273" t="s">
        <v>483</v>
      </c>
      <c r="E273" t="s">
        <v>484</v>
      </c>
      <c r="F273" s="8">
        <v>0.6089</v>
      </c>
      <c r="G273" s="9">
        <v>0</v>
      </c>
    </row>
    <row r="274" spans="1:7" ht="12.75" outlineLevel="2">
      <c r="A274" s="5">
        <v>574</v>
      </c>
      <c r="C274" s="7" t="s">
        <v>487</v>
      </c>
      <c r="D274" t="s">
        <v>483</v>
      </c>
      <c r="E274" t="s">
        <v>484</v>
      </c>
      <c r="F274" s="8">
        <v>0.4751</v>
      </c>
      <c r="G274" s="9">
        <v>-114009.99500000011</v>
      </c>
    </row>
    <row r="275" spans="1:7" ht="12.75" outlineLevel="2">
      <c r="A275" s="5">
        <v>701</v>
      </c>
      <c r="C275" s="7" t="s">
        <v>488</v>
      </c>
      <c r="D275" t="s">
        <v>480</v>
      </c>
      <c r="E275" t="s">
        <v>481</v>
      </c>
      <c r="F275" s="8">
        <v>0.6266</v>
      </c>
      <c r="G275" s="9">
        <v>-101118.09399999981</v>
      </c>
    </row>
    <row r="276" spans="1:7" ht="12.75" outlineLevel="2">
      <c r="A276" s="5">
        <v>720</v>
      </c>
      <c r="C276" s="7" t="s">
        <v>489</v>
      </c>
      <c r="D276" t="s">
        <v>490</v>
      </c>
      <c r="E276" t="s">
        <v>484</v>
      </c>
      <c r="F276" s="8">
        <v>0.6598</v>
      </c>
      <c r="G276" s="9">
        <v>-777168.1540000001</v>
      </c>
    </row>
    <row r="277" spans="1:7" ht="12.75" outlineLevel="2">
      <c r="A277" s="5">
        <v>735</v>
      </c>
      <c r="C277" s="7" t="s">
        <v>491</v>
      </c>
      <c r="D277" t="s">
        <v>492</v>
      </c>
      <c r="E277" t="s">
        <v>478</v>
      </c>
      <c r="F277" s="8">
        <v>0.8065</v>
      </c>
      <c r="G277" s="9">
        <v>-694187.564</v>
      </c>
    </row>
    <row r="278" spans="1:7" ht="12.75" outlineLevel="2">
      <c r="A278" s="5">
        <v>750</v>
      </c>
      <c r="C278" s="7" t="s">
        <v>493</v>
      </c>
      <c r="D278" t="s">
        <v>480</v>
      </c>
      <c r="E278" t="s">
        <v>481</v>
      </c>
      <c r="F278" s="8">
        <v>1</v>
      </c>
      <c r="G278" s="9">
        <v>-4159.145999999972</v>
      </c>
    </row>
    <row r="279" spans="1:7" ht="12.75" outlineLevel="2">
      <c r="A279" s="5">
        <v>774</v>
      </c>
      <c r="C279" s="7" t="s">
        <v>494</v>
      </c>
      <c r="D279" t="s">
        <v>492</v>
      </c>
      <c r="E279" t="s">
        <v>478</v>
      </c>
      <c r="F279" s="8">
        <v>0.8016</v>
      </c>
      <c r="G279" s="9">
        <v>-4039013.3419999992</v>
      </c>
    </row>
    <row r="280" spans="1:7" ht="12.75" outlineLevel="2">
      <c r="A280" s="5">
        <v>810</v>
      </c>
      <c r="C280" s="7" t="s">
        <v>495</v>
      </c>
      <c r="D280" t="s">
        <v>480</v>
      </c>
      <c r="E280" t="s">
        <v>481</v>
      </c>
      <c r="F280" s="8">
        <v>0.6546</v>
      </c>
      <c r="G280" s="9">
        <v>-253433.42</v>
      </c>
    </row>
    <row r="281" spans="1:7" ht="12.75" outlineLevel="2">
      <c r="A281" s="5">
        <v>815</v>
      </c>
      <c r="C281" s="7" t="s">
        <v>496</v>
      </c>
      <c r="D281" t="s">
        <v>483</v>
      </c>
      <c r="E281" t="s">
        <v>484</v>
      </c>
      <c r="F281" s="8">
        <v>0.5661</v>
      </c>
      <c r="G281" s="9">
        <v>-527529.6039999997</v>
      </c>
    </row>
    <row r="282" spans="1:7" ht="12.75" outlineLevel="2">
      <c r="A282" s="5">
        <v>846</v>
      </c>
      <c r="C282" s="7" t="s">
        <v>497</v>
      </c>
      <c r="D282" t="s">
        <v>480</v>
      </c>
      <c r="E282" t="s">
        <v>481</v>
      </c>
      <c r="F282" s="8">
        <v>0.6664</v>
      </c>
      <c r="G282" s="9">
        <v>-1144843.0319999992</v>
      </c>
    </row>
    <row r="283" spans="1:7" ht="12.75" outlineLevel="2">
      <c r="A283" s="5">
        <v>857</v>
      </c>
      <c r="C283" s="7" t="s">
        <v>498</v>
      </c>
      <c r="D283" t="s">
        <v>483</v>
      </c>
      <c r="E283" t="s">
        <v>484</v>
      </c>
      <c r="F283" s="8">
        <v>0.7396</v>
      </c>
      <c r="G283" s="9">
        <v>-2943326.353</v>
      </c>
    </row>
    <row r="284" spans="1:7" ht="12.75" outlineLevel="2">
      <c r="A284" s="5">
        <v>916</v>
      </c>
      <c r="C284" s="7" t="s">
        <v>499</v>
      </c>
      <c r="D284" t="s">
        <v>500</v>
      </c>
      <c r="E284" t="s">
        <v>478</v>
      </c>
      <c r="F284" s="8">
        <v>0.6688</v>
      </c>
      <c r="G284" s="9">
        <v>-246659.56</v>
      </c>
    </row>
    <row r="285" spans="1:7" ht="12.75" outlineLevel="2">
      <c r="A285" s="5">
        <v>937</v>
      </c>
      <c r="C285" s="7" t="s">
        <v>501</v>
      </c>
      <c r="D285" t="s">
        <v>483</v>
      </c>
      <c r="E285" t="s">
        <v>484</v>
      </c>
      <c r="F285" s="8">
        <v>0.6657</v>
      </c>
      <c r="G285" s="9">
        <v>-49715.376000000135</v>
      </c>
    </row>
    <row r="286" spans="1:7" ht="12.75" outlineLevel="2">
      <c r="A286" s="5">
        <v>946</v>
      </c>
      <c r="C286" s="7" t="s">
        <v>502</v>
      </c>
      <c r="D286" t="s">
        <v>477</v>
      </c>
      <c r="E286" t="s">
        <v>478</v>
      </c>
      <c r="F286" s="8">
        <v>0.6491</v>
      </c>
      <c r="G286" s="10">
        <v>0</v>
      </c>
    </row>
    <row r="287" spans="1:7" ht="12.75" outlineLevel="1">
      <c r="A287" s="5"/>
      <c r="C287" s="12" t="s">
        <v>503</v>
      </c>
      <c r="G287" s="9">
        <f>SUBTOTAL(9,G269:G286)</f>
        <v>-15134478.014999999</v>
      </c>
    </row>
    <row r="288" spans="1:7" ht="12.75" outlineLevel="1">
      <c r="A288" s="5"/>
      <c r="B288" s="12"/>
      <c r="C288" s="7"/>
      <c r="G288" s="9"/>
    </row>
    <row r="289" spans="1:7" ht="12.75" outlineLevel="2">
      <c r="A289" s="5">
        <v>228</v>
      </c>
      <c r="B289" s="6" t="s">
        <v>504</v>
      </c>
      <c r="C289" s="7" t="s">
        <v>505</v>
      </c>
      <c r="D289" t="s">
        <v>190</v>
      </c>
      <c r="E289" t="s">
        <v>506</v>
      </c>
      <c r="F289" s="8">
        <v>0.7024</v>
      </c>
      <c r="G289" s="9">
        <v>-547523.1479999999</v>
      </c>
    </row>
    <row r="290" spans="1:7" ht="12.75" outlineLevel="2">
      <c r="A290" s="5">
        <v>237</v>
      </c>
      <c r="C290" s="7" t="s">
        <v>507</v>
      </c>
      <c r="D290" t="s">
        <v>508</v>
      </c>
      <c r="E290" t="s">
        <v>509</v>
      </c>
      <c r="F290" s="8">
        <v>0.5954</v>
      </c>
      <c r="G290" s="9">
        <v>-48772.471999999914</v>
      </c>
    </row>
    <row r="291" spans="1:7" ht="12.75" outlineLevel="2">
      <c r="A291" s="5">
        <v>408</v>
      </c>
      <c r="C291" s="7" t="s">
        <v>510</v>
      </c>
      <c r="D291" t="s">
        <v>511</v>
      </c>
      <c r="E291" t="s">
        <v>512</v>
      </c>
      <c r="F291" s="8">
        <v>0.647</v>
      </c>
      <c r="G291" s="9">
        <v>-104952.97800000024</v>
      </c>
    </row>
    <row r="292" spans="1:7" ht="12.75" outlineLevel="2">
      <c r="A292" s="5">
        <v>481</v>
      </c>
      <c r="C292" s="7" t="s">
        <v>513</v>
      </c>
      <c r="D292" t="s">
        <v>190</v>
      </c>
      <c r="E292" t="s">
        <v>506</v>
      </c>
      <c r="F292" s="8">
        <v>0.5887</v>
      </c>
      <c r="G292" s="9">
        <v>-796170.9949999998</v>
      </c>
    </row>
    <row r="293" spans="1:7" ht="12.75" outlineLevel="2">
      <c r="A293" s="5">
        <v>518</v>
      </c>
      <c r="C293" s="7" t="s">
        <v>514</v>
      </c>
      <c r="D293" t="s">
        <v>515</v>
      </c>
      <c r="E293" t="s">
        <v>509</v>
      </c>
      <c r="F293" s="8">
        <v>0.5733</v>
      </c>
      <c r="G293" s="9">
        <v>-443705.85</v>
      </c>
    </row>
    <row r="294" spans="1:7" ht="12.75" outlineLevel="2">
      <c r="A294" s="5">
        <v>548</v>
      </c>
      <c r="C294" s="7" t="s">
        <v>516</v>
      </c>
      <c r="D294" t="s">
        <v>517</v>
      </c>
      <c r="E294" t="s">
        <v>512</v>
      </c>
      <c r="F294" s="8">
        <v>1</v>
      </c>
      <c r="G294" s="9">
        <v>0</v>
      </c>
    </row>
    <row r="295" spans="1:7" ht="12.75" outlineLevel="2">
      <c r="A295" s="5">
        <v>600</v>
      </c>
      <c r="C295" s="7" t="s">
        <v>518</v>
      </c>
      <c r="D295" t="s">
        <v>517</v>
      </c>
      <c r="E295" t="s">
        <v>512</v>
      </c>
      <c r="F295" s="8">
        <v>0.5367</v>
      </c>
      <c r="G295" s="9">
        <v>-502326.1320000001</v>
      </c>
    </row>
    <row r="296" spans="1:7" ht="12.75" outlineLevel="2">
      <c r="A296" s="5">
        <v>821</v>
      </c>
      <c r="C296" s="7" t="s">
        <v>519</v>
      </c>
      <c r="D296" t="s">
        <v>517</v>
      </c>
      <c r="E296" t="s">
        <v>512</v>
      </c>
      <c r="F296" s="8">
        <v>0.6472</v>
      </c>
      <c r="G296" s="9">
        <v>-1330562.075</v>
      </c>
    </row>
    <row r="297" spans="1:7" ht="12.75" outlineLevel="2">
      <c r="A297" s="5">
        <v>856</v>
      </c>
      <c r="C297" s="7" t="s">
        <v>520</v>
      </c>
      <c r="D297" t="s">
        <v>521</v>
      </c>
      <c r="E297" t="s">
        <v>512</v>
      </c>
      <c r="F297" s="8">
        <v>0.3683</v>
      </c>
      <c r="G297" s="9">
        <v>-45858.229000000036</v>
      </c>
    </row>
    <row r="298" spans="1:7" ht="12.75" outlineLevel="2">
      <c r="A298" s="5">
        <v>949</v>
      </c>
      <c r="B298" s="6" t="s">
        <v>504</v>
      </c>
      <c r="C298" s="7" t="s">
        <v>522</v>
      </c>
      <c r="D298" t="s">
        <v>521</v>
      </c>
      <c r="E298" t="s">
        <v>512</v>
      </c>
      <c r="F298" s="8">
        <v>0.4828</v>
      </c>
      <c r="G298" s="10">
        <v>-241307.0660000002</v>
      </c>
    </row>
    <row r="299" spans="1:7" ht="12.75" outlineLevel="1">
      <c r="A299" s="5"/>
      <c r="C299" s="12" t="s">
        <v>523</v>
      </c>
      <c r="G299" s="9">
        <f>SUBTOTAL(9,G289:G298)</f>
        <v>-4061178.9450000003</v>
      </c>
    </row>
    <row r="300" spans="1:7" ht="12.75" outlineLevel="1">
      <c r="A300" s="5"/>
      <c r="B300" s="12"/>
      <c r="C300" s="7"/>
      <c r="G300" s="9"/>
    </row>
    <row r="301" spans="1:7" ht="12.75" outlineLevel="2">
      <c r="A301" s="5">
        <v>153</v>
      </c>
      <c r="B301" s="6" t="s">
        <v>524</v>
      </c>
      <c r="C301" s="7" t="s">
        <v>525</v>
      </c>
      <c r="D301" t="s">
        <v>526</v>
      </c>
      <c r="E301" t="s">
        <v>527</v>
      </c>
      <c r="F301" s="8">
        <v>0.6168</v>
      </c>
      <c r="G301" s="9">
        <v>-523185.5579999997</v>
      </c>
    </row>
    <row r="302" spans="1:7" ht="12.75" outlineLevel="2">
      <c r="A302" s="5">
        <v>154</v>
      </c>
      <c r="C302" s="7" t="s">
        <v>528</v>
      </c>
      <c r="D302" t="s">
        <v>529</v>
      </c>
      <c r="E302" t="s">
        <v>530</v>
      </c>
      <c r="F302" s="8">
        <v>0.6017</v>
      </c>
      <c r="G302" s="9">
        <v>-839300.11</v>
      </c>
    </row>
    <row r="303" spans="1:7" ht="12.75" outlineLevel="2">
      <c r="A303" s="5">
        <v>231</v>
      </c>
      <c r="C303" s="7" t="s">
        <v>531</v>
      </c>
      <c r="D303" t="s">
        <v>532</v>
      </c>
      <c r="E303" t="s">
        <v>533</v>
      </c>
      <c r="F303" s="8">
        <v>0.6585</v>
      </c>
      <c r="G303" s="9">
        <v>-698526.9660000001</v>
      </c>
    </row>
    <row r="304" spans="1:7" ht="12.75" outlineLevel="2">
      <c r="A304" s="5">
        <v>235</v>
      </c>
      <c r="C304" s="7" t="s">
        <v>534</v>
      </c>
      <c r="D304" t="s">
        <v>535</v>
      </c>
      <c r="E304" t="s">
        <v>533</v>
      </c>
      <c r="F304" s="8">
        <v>0.6408</v>
      </c>
      <c r="G304" s="9">
        <v>-63915.507999999994</v>
      </c>
    </row>
    <row r="305" spans="1:7" ht="12.75" outlineLevel="2">
      <c r="A305" s="5">
        <v>275</v>
      </c>
      <c r="C305" s="7" t="s">
        <v>536</v>
      </c>
      <c r="D305" t="s">
        <v>537</v>
      </c>
      <c r="E305" t="s">
        <v>533</v>
      </c>
      <c r="F305" s="8">
        <v>0.7008</v>
      </c>
      <c r="G305" s="9">
        <v>-536051.8480000002</v>
      </c>
    </row>
    <row r="306" spans="1:7" ht="12.75" outlineLevel="2">
      <c r="A306" s="5">
        <v>389</v>
      </c>
      <c r="C306" s="7" t="s">
        <v>538</v>
      </c>
      <c r="D306" t="s">
        <v>120</v>
      </c>
      <c r="E306" t="s">
        <v>530</v>
      </c>
      <c r="F306" s="8">
        <v>0.5073</v>
      </c>
      <c r="G306" s="9">
        <v>-187775.49</v>
      </c>
    </row>
    <row r="307" spans="1:7" ht="12.75" outlineLevel="2">
      <c r="A307" s="5">
        <v>433</v>
      </c>
      <c r="C307" s="7" t="s">
        <v>539</v>
      </c>
      <c r="D307" t="s">
        <v>540</v>
      </c>
      <c r="E307" t="s">
        <v>530</v>
      </c>
      <c r="F307" s="8">
        <v>0.7791</v>
      </c>
      <c r="G307" s="9">
        <v>0</v>
      </c>
    </row>
    <row r="308" spans="1:7" ht="12.75" outlineLevel="2">
      <c r="A308" s="5">
        <v>452</v>
      </c>
      <c r="C308" s="7" t="s">
        <v>541</v>
      </c>
      <c r="D308" t="s">
        <v>542</v>
      </c>
      <c r="E308" t="s">
        <v>530</v>
      </c>
      <c r="F308" s="8">
        <v>0.7233</v>
      </c>
      <c r="G308" s="9">
        <v>-359914.03</v>
      </c>
    </row>
    <row r="309" spans="1:7" ht="12.75" outlineLevel="2">
      <c r="A309" s="5">
        <v>465</v>
      </c>
      <c r="C309" s="7" t="s">
        <v>543</v>
      </c>
      <c r="D309" t="s">
        <v>544</v>
      </c>
      <c r="E309" t="s">
        <v>533</v>
      </c>
      <c r="F309" s="8">
        <v>0.6017</v>
      </c>
      <c r="G309" s="9">
        <v>-712309.272</v>
      </c>
    </row>
    <row r="310" spans="1:7" ht="12.75" outlineLevel="2">
      <c r="A310" s="5">
        <v>509</v>
      </c>
      <c r="C310" s="7" t="s">
        <v>545</v>
      </c>
      <c r="D310" t="s">
        <v>546</v>
      </c>
      <c r="E310" t="s">
        <v>530</v>
      </c>
      <c r="F310" s="8">
        <v>0.8881</v>
      </c>
      <c r="G310" s="9">
        <v>-1281165.1820000003</v>
      </c>
    </row>
    <row r="311" spans="1:7" ht="12.75" outlineLevel="2">
      <c r="A311" s="5">
        <v>571</v>
      </c>
      <c r="C311" s="7" t="s">
        <v>547</v>
      </c>
      <c r="D311" t="s">
        <v>548</v>
      </c>
      <c r="E311" t="s">
        <v>533</v>
      </c>
      <c r="F311" s="8">
        <v>0.6657</v>
      </c>
      <c r="G311" s="9">
        <v>-33344.70999999987</v>
      </c>
    </row>
    <row r="312" spans="1:7" ht="12.75" outlineLevel="2">
      <c r="A312" s="5">
        <v>710</v>
      </c>
      <c r="C312" s="7" t="s">
        <v>549</v>
      </c>
      <c r="D312" t="s">
        <v>550</v>
      </c>
      <c r="E312" t="s">
        <v>527</v>
      </c>
      <c r="F312" s="8">
        <v>0.5956</v>
      </c>
      <c r="G312" s="9">
        <v>-52683.5999999999</v>
      </c>
    </row>
    <row r="313" spans="1:7" ht="12.75" outlineLevel="2">
      <c r="A313" s="5">
        <v>765</v>
      </c>
      <c r="C313" s="7" t="s">
        <v>551</v>
      </c>
      <c r="D313" t="s">
        <v>552</v>
      </c>
      <c r="E313" t="s">
        <v>527</v>
      </c>
      <c r="F313" s="8">
        <v>0.725</v>
      </c>
      <c r="G313" s="9">
        <v>-385454.63600000006</v>
      </c>
    </row>
    <row r="314" spans="1:7" ht="12.75" outlineLevel="2">
      <c r="A314" s="5">
        <v>768</v>
      </c>
      <c r="C314" s="7" t="s">
        <v>553</v>
      </c>
      <c r="D314" t="s">
        <v>529</v>
      </c>
      <c r="E314" t="s">
        <v>530</v>
      </c>
      <c r="F314" s="8">
        <v>0.626</v>
      </c>
      <c r="G314" s="9">
        <v>-157029.11399999974</v>
      </c>
    </row>
    <row r="315" spans="1:7" ht="12.75" outlineLevel="2">
      <c r="A315" s="5">
        <v>783</v>
      </c>
      <c r="C315" s="7" t="s">
        <v>554</v>
      </c>
      <c r="D315" t="s">
        <v>550</v>
      </c>
      <c r="E315" t="s">
        <v>527</v>
      </c>
      <c r="F315" s="8">
        <v>1</v>
      </c>
      <c r="G315" s="9">
        <v>0</v>
      </c>
    </row>
    <row r="316" spans="1:7" ht="12.75" outlineLevel="2">
      <c r="A316" s="5">
        <v>845</v>
      </c>
      <c r="C316" s="7" t="s">
        <v>555</v>
      </c>
      <c r="D316" t="s">
        <v>556</v>
      </c>
      <c r="E316" t="s">
        <v>530</v>
      </c>
      <c r="F316" s="8">
        <v>0.7838</v>
      </c>
      <c r="G316" s="9">
        <v>-470331.8080000005</v>
      </c>
    </row>
    <row r="317" spans="1:7" ht="12.75" outlineLevel="2">
      <c r="A317" s="5">
        <v>855</v>
      </c>
      <c r="C317" s="7" t="s">
        <v>557</v>
      </c>
      <c r="D317" t="s">
        <v>558</v>
      </c>
      <c r="E317" t="s">
        <v>527</v>
      </c>
      <c r="F317" s="8">
        <v>0.6702</v>
      </c>
      <c r="G317" s="9">
        <v>-161.36399999995592</v>
      </c>
    </row>
    <row r="318" spans="1:7" ht="12.75" outlineLevel="2">
      <c r="A318" s="5">
        <v>942</v>
      </c>
      <c r="C318" s="7" t="s">
        <v>559</v>
      </c>
      <c r="D318" t="s">
        <v>546</v>
      </c>
      <c r="E318" t="s">
        <v>530</v>
      </c>
      <c r="F318" s="8">
        <v>0.6321</v>
      </c>
      <c r="G318" s="9">
        <v>-123587.97</v>
      </c>
    </row>
    <row r="319" spans="1:7" ht="12.75" outlineLevel="2">
      <c r="A319" s="5">
        <v>943</v>
      </c>
      <c r="C319" s="7" t="s">
        <v>560</v>
      </c>
      <c r="D319" t="s">
        <v>561</v>
      </c>
      <c r="E319" t="s">
        <v>527</v>
      </c>
      <c r="F319" s="8">
        <v>0.7518</v>
      </c>
      <c r="G319" s="10">
        <v>-26589.02400000013</v>
      </c>
    </row>
    <row r="320" spans="1:7" ht="12.75" outlineLevel="1">
      <c r="A320" s="5"/>
      <c r="B320" s="12" t="s">
        <v>562</v>
      </c>
      <c r="C320" s="7"/>
      <c r="G320" s="9">
        <f>SUBTOTAL(9,G301:G319)</f>
        <v>-6451326.1899999995</v>
      </c>
    </row>
    <row r="321" spans="1:7" ht="12.75" outlineLevel="1">
      <c r="A321" s="5"/>
      <c r="B321" s="12"/>
      <c r="C321" s="7"/>
      <c r="G321" s="9"/>
    </row>
    <row r="322" spans="1:7" ht="12.75" outlineLevel="2">
      <c r="A322" s="5">
        <v>151</v>
      </c>
      <c r="B322" s="6" t="s">
        <v>563</v>
      </c>
      <c r="C322" s="7" t="s">
        <v>564</v>
      </c>
      <c r="D322" t="s">
        <v>84</v>
      </c>
      <c r="E322" t="s">
        <v>565</v>
      </c>
      <c r="F322" s="8">
        <v>0.6679</v>
      </c>
      <c r="G322" s="9">
        <v>-272453.9619999996</v>
      </c>
    </row>
    <row r="323" spans="1:7" ht="12.75" outlineLevel="2">
      <c r="A323" s="5">
        <v>352</v>
      </c>
      <c r="C323" s="7" t="s">
        <v>566</v>
      </c>
      <c r="D323" t="s">
        <v>567</v>
      </c>
      <c r="E323" t="s">
        <v>568</v>
      </c>
      <c r="F323" s="8">
        <v>0.6278</v>
      </c>
      <c r="G323" s="9">
        <v>-425085.9120000001</v>
      </c>
    </row>
    <row r="324" spans="1:7" ht="12.75" outlineLevel="2">
      <c r="A324" s="5">
        <v>565</v>
      </c>
      <c r="C324" s="7" t="s">
        <v>569</v>
      </c>
      <c r="D324" t="s">
        <v>84</v>
      </c>
      <c r="E324" t="s">
        <v>565</v>
      </c>
      <c r="F324" s="8">
        <v>0.332</v>
      </c>
      <c r="G324" s="9">
        <v>-913155.984</v>
      </c>
    </row>
    <row r="325" spans="1:7" ht="12.75" outlineLevel="2">
      <c r="A325" s="5">
        <v>567</v>
      </c>
      <c r="C325" s="7" t="s">
        <v>570</v>
      </c>
      <c r="D325" t="s">
        <v>84</v>
      </c>
      <c r="E325" t="s">
        <v>565</v>
      </c>
      <c r="F325" s="8">
        <v>0.5776</v>
      </c>
      <c r="G325" s="9">
        <v>-1620437.28</v>
      </c>
    </row>
    <row r="326" spans="1:7" ht="12.75" outlineLevel="2">
      <c r="A326" s="5">
        <v>702</v>
      </c>
      <c r="C326" s="7" t="s">
        <v>571</v>
      </c>
      <c r="D326" t="s">
        <v>84</v>
      </c>
      <c r="E326" t="s">
        <v>565</v>
      </c>
      <c r="F326" s="8">
        <v>0.7216</v>
      </c>
      <c r="G326" s="9">
        <v>-475816.3710000001</v>
      </c>
    </row>
    <row r="327" spans="1:7" ht="12.75" outlineLevel="2">
      <c r="A327" s="5">
        <v>761</v>
      </c>
      <c r="C327" s="7" t="s">
        <v>572</v>
      </c>
      <c r="D327" t="s">
        <v>84</v>
      </c>
      <c r="E327" t="s">
        <v>565</v>
      </c>
      <c r="F327" s="8">
        <v>0.7191</v>
      </c>
      <c r="G327" s="9">
        <v>-1348092.5039999995</v>
      </c>
    </row>
    <row r="328" spans="1:7" ht="12.75" outlineLevel="2">
      <c r="A328" s="5">
        <v>824</v>
      </c>
      <c r="C328" s="7" t="s">
        <v>573</v>
      </c>
      <c r="D328" t="s">
        <v>574</v>
      </c>
      <c r="E328" t="s">
        <v>575</v>
      </c>
      <c r="F328" s="8">
        <v>0.4276</v>
      </c>
      <c r="G328" s="9">
        <v>-97472.28600000001</v>
      </c>
    </row>
    <row r="329" spans="1:7" ht="12.75" outlineLevel="2">
      <c r="A329" s="5">
        <v>839</v>
      </c>
      <c r="C329" s="7" t="s">
        <v>576</v>
      </c>
      <c r="D329" t="s">
        <v>84</v>
      </c>
      <c r="E329" t="s">
        <v>565</v>
      </c>
      <c r="F329" s="8">
        <v>0.343</v>
      </c>
      <c r="G329" s="9">
        <v>-787290.3990000001</v>
      </c>
    </row>
    <row r="330" spans="1:7" ht="12.75" outlineLevel="2">
      <c r="A330" s="5">
        <v>945</v>
      </c>
      <c r="C330" s="7" t="s">
        <v>577</v>
      </c>
      <c r="D330" t="s">
        <v>567</v>
      </c>
      <c r="E330" t="s">
        <v>568</v>
      </c>
      <c r="F330" s="8">
        <v>0.373</v>
      </c>
      <c r="G330" s="10">
        <v>-275434.08</v>
      </c>
    </row>
    <row r="331" spans="1:7" ht="12.75" outlineLevel="1">
      <c r="A331" s="5"/>
      <c r="C331" s="12" t="s">
        <v>578</v>
      </c>
      <c r="G331" s="9">
        <f>SUBTOTAL(9,G322:G330)</f>
        <v>-6215238.778</v>
      </c>
    </row>
    <row r="332" spans="1:7" ht="12.75" outlineLevel="1">
      <c r="A332" s="5"/>
      <c r="B332" s="12"/>
      <c r="C332" s="7"/>
      <c r="G332" s="9"/>
    </row>
    <row r="333" spans="1:7" ht="12.75" outlineLevel="2">
      <c r="A333" s="5">
        <v>462</v>
      </c>
      <c r="B333" s="6" t="s">
        <v>579</v>
      </c>
      <c r="C333" s="7" t="s">
        <v>580</v>
      </c>
      <c r="D333" t="s">
        <v>581</v>
      </c>
      <c r="E333" t="s">
        <v>582</v>
      </c>
      <c r="F333" s="8">
        <v>0.6653</v>
      </c>
      <c r="G333" s="9">
        <v>-105530.82600000016</v>
      </c>
    </row>
    <row r="334" spans="1:7" ht="12.75" outlineLevel="2">
      <c r="A334" s="5">
        <v>558</v>
      </c>
      <c r="C334" s="7" t="s">
        <v>583</v>
      </c>
      <c r="D334" t="s">
        <v>581</v>
      </c>
      <c r="E334" t="s">
        <v>582</v>
      </c>
      <c r="F334" s="8">
        <v>0.2578</v>
      </c>
      <c r="G334" s="9">
        <v>-712621.2839999996</v>
      </c>
    </row>
    <row r="335" spans="1:7" ht="12.75" outlineLevel="2">
      <c r="A335" s="5">
        <v>564</v>
      </c>
      <c r="B335" s="6" t="s">
        <v>579</v>
      </c>
      <c r="C335" s="7" t="s">
        <v>584</v>
      </c>
      <c r="D335" t="s">
        <v>84</v>
      </c>
      <c r="E335" t="s">
        <v>585</v>
      </c>
      <c r="F335" s="8">
        <v>0.9937</v>
      </c>
      <c r="G335" s="9">
        <v>-13357750.383999998</v>
      </c>
    </row>
    <row r="336" spans="1:7" ht="12.75" outlineLevel="2">
      <c r="A336" s="5">
        <v>827</v>
      </c>
      <c r="C336" s="7" t="s">
        <v>586</v>
      </c>
      <c r="D336" t="s">
        <v>84</v>
      </c>
      <c r="E336" t="s">
        <v>587</v>
      </c>
      <c r="F336" s="8">
        <v>0.5889</v>
      </c>
      <c r="G336" s="9">
        <v>-844904.2360000001</v>
      </c>
    </row>
    <row r="337" spans="1:7" ht="12.75" outlineLevel="2">
      <c r="A337" s="5">
        <v>840</v>
      </c>
      <c r="C337" s="7" t="s">
        <v>588</v>
      </c>
      <c r="D337" t="s">
        <v>581</v>
      </c>
      <c r="E337" t="s">
        <v>582</v>
      </c>
      <c r="F337" s="8">
        <v>0.4917</v>
      </c>
      <c r="G337" s="9">
        <v>-779565.345</v>
      </c>
    </row>
    <row r="338" spans="1:7" ht="12.75" outlineLevel="2">
      <c r="A338" s="5">
        <v>915</v>
      </c>
      <c r="C338" s="7" t="s">
        <v>589</v>
      </c>
      <c r="D338" t="s">
        <v>581</v>
      </c>
      <c r="E338" t="s">
        <v>582</v>
      </c>
      <c r="F338" s="8">
        <v>0.7565</v>
      </c>
      <c r="G338" s="10">
        <v>-792493.9559999993</v>
      </c>
    </row>
    <row r="339" spans="1:7" ht="12.75" outlineLevel="1">
      <c r="A339" s="5"/>
      <c r="C339" s="12" t="s">
        <v>590</v>
      </c>
      <c r="G339" s="9">
        <f>SUBTOTAL(9,G333:G338)</f>
        <v>-16592866.030999996</v>
      </c>
    </row>
    <row r="340" spans="1:7" ht="12.75" outlineLevel="1">
      <c r="A340" s="5"/>
      <c r="B340" s="12"/>
      <c r="C340" s="7"/>
      <c r="G340" s="9"/>
    </row>
    <row r="341" spans="1:7" ht="12.75" outlineLevel="2">
      <c r="A341" s="5">
        <v>111</v>
      </c>
      <c r="B341" s="6" t="s">
        <v>591</v>
      </c>
      <c r="C341" s="7" t="s">
        <v>592</v>
      </c>
      <c r="D341" t="s">
        <v>190</v>
      </c>
      <c r="E341" t="s">
        <v>593</v>
      </c>
      <c r="F341" s="8">
        <v>0.6873</v>
      </c>
      <c r="G341" s="9">
        <v>-320104.5759999998</v>
      </c>
    </row>
    <row r="342" spans="1:7" ht="12.75" outlineLevel="2">
      <c r="A342" s="5">
        <v>113</v>
      </c>
      <c r="C342" s="7" t="s">
        <v>594</v>
      </c>
      <c r="D342" t="s">
        <v>190</v>
      </c>
      <c r="E342" t="s">
        <v>593</v>
      </c>
      <c r="F342" s="8">
        <v>0.47</v>
      </c>
      <c r="G342" s="9">
        <v>-1201256.55</v>
      </c>
    </row>
    <row r="343" spans="1:7" ht="12.75" outlineLevel="2">
      <c r="A343" s="5">
        <v>585</v>
      </c>
      <c r="C343" s="7" t="s">
        <v>595</v>
      </c>
      <c r="D343" t="s">
        <v>190</v>
      </c>
      <c r="E343" t="s">
        <v>593</v>
      </c>
      <c r="F343" s="8">
        <v>0.3626</v>
      </c>
      <c r="G343" s="9">
        <v>-1098292.9420000003</v>
      </c>
    </row>
    <row r="344" spans="1:7" ht="12.75" outlineLevel="2">
      <c r="A344" s="5">
        <v>663</v>
      </c>
      <c r="C344" s="7" t="s">
        <v>596</v>
      </c>
      <c r="D344" t="s">
        <v>190</v>
      </c>
      <c r="E344" t="s">
        <v>597</v>
      </c>
      <c r="F344" s="8">
        <v>0.2288</v>
      </c>
      <c r="G344" s="9">
        <v>-629683.4240000002</v>
      </c>
    </row>
    <row r="345" spans="1:7" ht="12.75" outlineLevel="2">
      <c r="A345" s="5">
        <v>854</v>
      </c>
      <c r="C345" s="7" t="s">
        <v>598</v>
      </c>
      <c r="D345" t="s">
        <v>190</v>
      </c>
      <c r="E345" t="s">
        <v>599</v>
      </c>
      <c r="F345" s="8">
        <v>0.4059</v>
      </c>
      <c r="G345" s="10">
        <v>-347901.4</v>
      </c>
    </row>
    <row r="346" spans="1:7" ht="12.75" outlineLevel="1">
      <c r="A346" s="5"/>
      <c r="C346" s="12" t="s">
        <v>600</v>
      </c>
      <c r="G346" s="9">
        <f>SUBTOTAL(9,G341:G345)</f>
        <v>-3597238.892</v>
      </c>
    </row>
    <row r="347" spans="1:7" ht="12.75" outlineLevel="1">
      <c r="A347" s="5"/>
      <c r="B347" s="12"/>
      <c r="C347" s="7"/>
      <c r="G347" s="9"/>
    </row>
    <row r="348" spans="1:7" ht="12.75" outlineLevel="2">
      <c r="A348" s="5">
        <v>150</v>
      </c>
      <c r="B348" s="6" t="s">
        <v>601</v>
      </c>
      <c r="C348" s="7" t="s">
        <v>602</v>
      </c>
      <c r="D348" t="s">
        <v>603</v>
      </c>
      <c r="E348" t="s">
        <v>604</v>
      </c>
      <c r="F348" s="8">
        <v>0.7008</v>
      </c>
      <c r="G348" s="9">
        <v>0</v>
      </c>
    </row>
    <row r="349" spans="1:7" ht="12.75" outlineLevel="2">
      <c r="A349" s="5">
        <v>208</v>
      </c>
      <c r="C349" s="7" t="s">
        <v>605</v>
      </c>
      <c r="D349" t="s">
        <v>603</v>
      </c>
      <c r="E349" t="s">
        <v>604</v>
      </c>
      <c r="F349" s="8">
        <v>0.7576</v>
      </c>
      <c r="G349" s="9">
        <v>-745184.5530000001</v>
      </c>
    </row>
    <row r="350" spans="1:7" ht="12.75" outlineLevel="2">
      <c r="A350" s="5">
        <v>209</v>
      </c>
      <c r="C350" s="7" t="s">
        <v>606</v>
      </c>
      <c r="D350" t="s">
        <v>607</v>
      </c>
      <c r="E350" t="s">
        <v>608</v>
      </c>
      <c r="F350" s="8">
        <v>0.4982</v>
      </c>
      <c r="G350" s="9">
        <v>-744880.5</v>
      </c>
    </row>
    <row r="351" spans="1:7" ht="12.75" outlineLevel="2">
      <c r="A351" s="5">
        <v>305</v>
      </c>
      <c r="C351" s="7" t="s">
        <v>609</v>
      </c>
      <c r="D351" t="s">
        <v>610</v>
      </c>
      <c r="E351" t="s">
        <v>611</v>
      </c>
      <c r="F351" s="8">
        <v>0.6345</v>
      </c>
      <c r="G351" s="9">
        <v>-1018564.085</v>
      </c>
    </row>
    <row r="352" spans="1:7" ht="12.75" outlineLevel="2">
      <c r="A352" s="5">
        <v>331</v>
      </c>
      <c r="C352" s="7" t="s">
        <v>612</v>
      </c>
      <c r="D352" t="s">
        <v>613</v>
      </c>
      <c r="E352" t="s">
        <v>611</v>
      </c>
      <c r="F352" s="8">
        <v>0.412</v>
      </c>
      <c r="G352" s="9">
        <v>-907666.8559999999</v>
      </c>
    </row>
    <row r="353" spans="1:7" ht="12.75" outlineLevel="2">
      <c r="A353" s="5">
        <v>772</v>
      </c>
      <c r="C353" s="7" t="s">
        <v>614</v>
      </c>
      <c r="D353" t="s">
        <v>607</v>
      </c>
      <c r="E353" t="s">
        <v>611</v>
      </c>
      <c r="F353" s="8">
        <v>0.9015</v>
      </c>
      <c r="G353" s="10">
        <v>-8389546.200000001</v>
      </c>
    </row>
    <row r="354" spans="1:7" ht="12.75" outlineLevel="1">
      <c r="A354" s="5"/>
      <c r="C354" s="12" t="s">
        <v>615</v>
      </c>
      <c r="G354" s="9">
        <f>SUBTOTAL(9,G348:G353)</f>
        <v>-11805842.194000002</v>
      </c>
    </row>
    <row r="355" spans="1:7" ht="12.75" outlineLevel="1">
      <c r="A355" s="5"/>
      <c r="B355" s="12"/>
      <c r="C355" s="7"/>
      <c r="G355" s="9"/>
    </row>
    <row r="356" spans="1:7" ht="12.75" outlineLevel="2">
      <c r="A356" s="5">
        <v>159</v>
      </c>
      <c r="B356" s="6" t="s">
        <v>616</v>
      </c>
      <c r="C356" s="7" t="s">
        <v>617</v>
      </c>
      <c r="D356" t="s">
        <v>618</v>
      </c>
      <c r="E356" t="s">
        <v>619</v>
      </c>
      <c r="F356" s="8">
        <v>0.5146</v>
      </c>
      <c r="G356" s="9">
        <v>-1371185.8140000002</v>
      </c>
    </row>
    <row r="357" spans="1:7" ht="12.75" outlineLevel="2">
      <c r="A357" s="5">
        <v>207</v>
      </c>
      <c r="C357" s="7" t="s">
        <v>620</v>
      </c>
      <c r="D357" t="s">
        <v>621</v>
      </c>
      <c r="E357" t="s">
        <v>622</v>
      </c>
      <c r="F357" s="8">
        <v>0.5558</v>
      </c>
      <c r="G357" s="9">
        <v>-363422.22599999973</v>
      </c>
    </row>
    <row r="358" spans="1:7" ht="12.75" outlineLevel="2">
      <c r="A358" s="5">
        <v>218</v>
      </c>
      <c r="C358" s="7" t="s">
        <v>623</v>
      </c>
      <c r="D358" t="s">
        <v>624</v>
      </c>
      <c r="E358" t="s">
        <v>625</v>
      </c>
      <c r="F358" s="8">
        <v>0.6096</v>
      </c>
      <c r="G358" s="9">
        <v>-212168.73699999994</v>
      </c>
    </row>
    <row r="359" spans="1:7" ht="12.75" outlineLevel="2">
      <c r="A359" s="5">
        <v>313</v>
      </c>
      <c r="C359" s="7" t="s">
        <v>626</v>
      </c>
      <c r="D359" t="s">
        <v>618</v>
      </c>
      <c r="E359" t="s">
        <v>619</v>
      </c>
      <c r="F359" s="8">
        <v>0.3995</v>
      </c>
      <c r="G359" s="9">
        <v>-873614.55</v>
      </c>
    </row>
    <row r="360" spans="1:7" ht="12.75" outlineLevel="2">
      <c r="A360" s="5">
        <v>344</v>
      </c>
      <c r="C360" s="7" t="s">
        <v>627</v>
      </c>
      <c r="D360" t="s">
        <v>621</v>
      </c>
      <c r="E360" t="s">
        <v>622</v>
      </c>
      <c r="F360" s="8">
        <v>0.5827</v>
      </c>
      <c r="G360" s="9">
        <v>-614069.1110000003</v>
      </c>
    </row>
    <row r="361" spans="1:7" ht="12.75" outlineLevel="2">
      <c r="A361" s="5">
        <v>345</v>
      </c>
      <c r="C361" s="7" t="s">
        <v>628</v>
      </c>
      <c r="D361" t="s">
        <v>621</v>
      </c>
      <c r="E361" t="s">
        <v>622</v>
      </c>
      <c r="F361" s="8">
        <v>0.8486</v>
      </c>
      <c r="G361" s="9">
        <v>-926866.813</v>
      </c>
    </row>
    <row r="362" spans="1:7" ht="12.75" outlineLevel="2">
      <c r="A362" s="5">
        <v>383</v>
      </c>
      <c r="C362" s="7" t="s">
        <v>629</v>
      </c>
      <c r="D362" t="s">
        <v>630</v>
      </c>
      <c r="E362" t="s">
        <v>622</v>
      </c>
      <c r="F362" s="8">
        <v>0</v>
      </c>
      <c r="G362" s="9">
        <v>0</v>
      </c>
    </row>
    <row r="363" spans="1:7" ht="12.75" outlineLevel="2">
      <c r="A363" s="5">
        <v>536</v>
      </c>
      <c r="C363" s="7" t="s">
        <v>172</v>
      </c>
      <c r="D363" t="s">
        <v>621</v>
      </c>
      <c r="E363" t="s">
        <v>622</v>
      </c>
      <c r="F363" s="8">
        <v>0.5967</v>
      </c>
      <c r="G363" s="9">
        <v>0</v>
      </c>
    </row>
    <row r="364" spans="1:7" ht="12.75" outlineLevel="2">
      <c r="A364" s="5">
        <v>664</v>
      </c>
      <c r="C364" s="7" t="s">
        <v>631</v>
      </c>
      <c r="D364" t="s">
        <v>632</v>
      </c>
      <c r="E364" t="s">
        <v>625</v>
      </c>
      <c r="F364" s="8">
        <v>0.714</v>
      </c>
      <c r="G364" s="9">
        <v>-223577.17199999973</v>
      </c>
    </row>
    <row r="365" spans="1:7" ht="12.75" outlineLevel="2">
      <c r="A365" s="5">
        <v>669</v>
      </c>
      <c r="C365" s="7" t="s">
        <v>633</v>
      </c>
      <c r="D365" t="s">
        <v>618</v>
      </c>
      <c r="E365" t="s">
        <v>625</v>
      </c>
      <c r="F365" s="8">
        <v>0.6896</v>
      </c>
      <c r="G365" s="9">
        <v>-663227.9000000005</v>
      </c>
    </row>
    <row r="366" spans="1:7" ht="12.75" outlineLevel="2">
      <c r="A366" s="5">
        <v>776</v>
      </c>
      <c r="C366" s="7" t="s">
        <v>634</v>
      </c>
      <c r="D366" t="s">
        <v>621</v>
      </c>
      <c r="E366" t="s">
        <v>625</v>
      </c>
      <c r="F366" s="8">
        <v>0.6178</v>
      </c>
      <c r="G366" s="9">
        <v>-980674.1759999999</v>
      </c>
    </row>
    <row r="367" spans="1:7" ht="12.75" outlineLevel="2">
      <c r="A367" s="5">
        <v>837</v>
      </c>
      <c r="C367" s="7" t="s">
        <v>635</v>
      </c>
      <c r="D367" t="s">
        <v>621</v>
      </c>
      <c r="E367" t="s">
        <v>622</v>
      </c>
      <c r="F367" s="8">
        <v>0.5556</v>
      </c>
      <c r="G367" s="9">
        <v>-721939.4690000002</v>
      </c>
    </row>
    <row r="368" spans="1:7" ht="12.75" outlineLevel="2">
      <c r="A368" s="5">
        <v>890</v>
      </c>
      <c r="C368" s="7" t="s">
        <v>636</v>
      </c>
      <c r="D368" t="s">
        <v>621</v>
      </c>
      <c r="E368" t="s">
        <v>622</v>
      </c>
      <c r="F368" s="8">
        <v>0.0163</v>
      </c>
      <c r="G368" s="9">
        <v>-25777.059</v>
      </c>
    </row>
    <row r="369" spans="1:7" ht="12.75" outlineLevel="2">
      <c r="A369" s="5">
        <v>951</v>
      </c>
      <c r="C369" s="7" t="s">
        <v>637</v>
      </c>
      <c r="D369" t="s">
        <v>638</v>
      </c>
      <c r="E369" t="s">
        <v>625</v>
      </c>
      <c r="F369" s="8">
        <v>0.7988</v>
      </c>
      <c r="G369" s="9">
        <v>-1697483.4479999992</v>
      </c>
    </row>
    <row r="370" spans="1:7" ht="12.75" outlineLevel="2">
      <c r="A370" s="5">
        <v>952</v>
      </c>
      <c r="C370" s="7" t="s">
        <v>639</v>
      </c>
      <c r="D370" t="s">
        <v>638</v>
      </c>
      <c r="E370" t="s">
        <v>625</v>
      </c>
      <c r="F370" s="8">
        <v>0.8938</v>
      </c>
      <c r="G370" s="10">
        <v>-2556750.4549999996</v>
      </c>
    </row>
    <row r="371" spans="1:7" ht="12.75" outlineLevel="1">
      <c r="A371" s="5"/>
      <c r="C371" s="12" t="s">
        <v>640</v>
      </c>
      <c r="G371" s="9">
        <f>SUBTOTAL(9,G356:G370)</f>
        <v>-11230756.93</v>
      </c>
    </row>
    <row r="372" spans="1:7" ht="12.75" outlineLevel="1">
      <c r="A372" s="5"/>
      <c r="B372" s="12"/>
      <c r="C372" s="7"/>
      <c r="G372" s="9"/>
    </row>
    <row r="373" spans="1:7" ht="12.75" outlineLevel="2">
      <c r="A373" s="5">
        <v>165</v>
      </c>
      <c r="B373" s="6" t="s">
        <v>641</v>
      </c>
      <c r="C373" s="7" t="s">
        <v>642</v>
      </c>
      <c r="D373" t="s">
        <v>643</v>
      </c>
      <c r="E373" t="s">
        <v>644</v>
      </c>
      <c r="F373" s="8">
        <v>0.5408</v>
      </c>
      <c r="G373" s="9">
        <v>-390766.8479999998</v>
      </c>
    </row>
    <row r="374" spans="1:7" ht="12.75" outlineLevel="2">
      <c r="A374" s="5">
        <v>307</v>
      </c>
      <c r="C374" s="7" t="s">
        <v>346</v>
      </c>
      <c r="D374" t="s">
        <v>645</v>
      </c>
      <c r="E374" t="s">
        <v>646</v>
      </c>
      <c r="F374" s="8">
        <v>0.6452</v>
      </c>
      <c r="G374" s="9">
        <v>-20569.164000000026</v>
      </c>
    </row>
    <row r="375" spans="1:7" ht="12.75" outlineLevel="2">
      <c r="A375" s="5">
        <v>308</v>
      </c>
      <c r="C375" s="7" t="s">
        <v>647</v>
      </c>
      <c r="D375" t="s">
        <v>648</v>
      </c>
      <c r="E375" t="s">
        <v>646</v>
      </c>
      <c r="F375" s="8">
        <v>0.6601</v>
      </c>
      <c r="G375" s="9">
        <v>-398857.53600000014</v>
      </c>
    </row>
    <row r="376" spans="1:7" ht="12.75" outlineLevel="2">
      <c r="A376" s="5">
        <v>343</v>
      </c>
      <c r="C376" s="7" t="s">
        <v>649</v>
      </c>
      <c r="D376" t="s">
        <v>650</v>
      </c>
      <c r="E376" t="s">
        <v>651</v>
      </c>
      <c r="F376" s="8">
        <v>0.5872</v>
      </c>
      <c r="G376" s="9">
        <v>-230628.76</v>
      </c>
    </row>
    <row r="377" spans="1:7" ht="12.75" outlineLevel="2">
      <c r="A377" s="5">
        <v>387</v>
      </c>
      <c r="C377" s="7" t="s">
        <v>652</v>
      </c>
      <c r="D377" t="s">
        <v>653</v>
      </c>
      <c r="E377" t="s">
        <v>651</v>
      </c>
      <c r="F377" s="8">
        <v>0.6614</v>
      </c>
      <c r="G377" s="9">
        <v>-19799.396999999935</v>
      </c>
    </row>
    <row r="378" spans="1:7" ht="12.75" outlineLevel="2">
      <c r="A378" s="5">
        <v>390</v>
      </c>
      <c r="C378" s="7" t="s">
        <v>654</v>
      </c>
      <c r="D378" t="s">
        <v>655</v>
      </c>
      <c r="E378" t="s">
        <v>644</v>
      </c>
      <c r="F378" s="8">
        <v>0.5859</v>
      </c>
      <c r="G378" s="9">
        <v>-135010.0239999999</v>
      </c>
    </row>
    <row r="379" spans="1:7" ht="12.75" outlineLevel="2">
      <c r="A379" s="5">
        <v>413</v>
      </c>
      <c r="C379" s="7" t="s">
        <v>656</v>
      </c>
      <c r="D379" t="s">
        <v>657</v>
      </c>
      <c r="E379" t="s">
        <v>646</v>
      </c>
      <c r="F379" s="8">
        <v>0.7218</v>
      </c>
      <c r="G379" s="9">
        <v>-1288176.3119999997</v>
      </c>
    </row>
    <row r="380" spans="1:7" ht="12.75" outlineLevel="2">
      <c r="A380" s="5">
        <v>502</v>
      </c>
      <c r="C380" s="7" t="s">
        <v>658</v>
      </c>
      <c r="D380" t="s">
        <v>659</v>
      </c>
      <c r="E380" t="s">
        <v>644</v>
      </c>
      <c r="F380" s="8">
        <v>0.6764</v>
      </c>
      <c r="G380" s="9">
        <v>-763843.2</v>
      </c>
    </row>
    <row r="381" spans="1:7" ht="12.75" outlineLevel="2">
      <c r="A381" s="5">
        <v>511</v>
      </c>
      <c r="C381" s="7" t="s">
        <v>660</v>
      </c>
      <c r="D381" t="s">
        <v>661</v>
      </c>
      <c r="E381" t="s">
        <v>651</v>
      </c>
      <c r="F381" s="8">
        <v>0.6545</v>
      </c>
      <c r="G381" s="9">
        <v>-19430.228999999974</v>
      </c>
    </row>
    <row r="382" spans="1:7" ht="12.75" outlineLevel="2">
      <c r="A382" s="5">
        <v>538</v>
      </c>
      <c r="C382" s="7" t="s">
        <v>662</v>
      </c>
      <c r="D382" t="s">
        <v>663</v>
      </c>
      <c r="E382" t="s">
        <v>644</v>
      </c>
      <c r="F382" s="8">
        <v>0.6652</v>
      </c>
      <c r="G382" s="9">
        <v>-351774.8520000001</v>
      </c>
    </row>
    <row r="383" spans="1:7" ht="12.75" outlineLevel="2">
      <c r="A383" s="5">
        <v>553</v>
      </c>
      <c r="C383" s="7" t="s">
        <v>664</v>
      </c>
      <c r="D383" t="s">
        <v>643</v>
      </c>
      <c r="E383" t="s">
        <v>644</v>
      </c>
      <c r="F383" s="8">
        <v>0.6009</v>
      </c>
      <c r="G383" s="9">
        <v>-446105.01</v>
      </c>
    </row>
    <row r="384" spans="1:7" ht="12.75" outlineLevel="2">
      <c r="A384" s="5">
        <v>554</v>
      </c>
      <c r="C384" s="7" t="s">
        <v>665</v>
      </c>
      <c r="D384" t="s">
        <v>666</v>
      </c>
      <c r="E384" t="s">
        <v>651</v>
      </c>
      <c r="F384" s="8">
        <v>0.7227</v>
      </c>
      <c r="G384" s="9">
        <v>-390228.8279999997</v>
      </c>
    </row>
    <row r="385" spans="1:7" ht="12.75" outlineLevel="2">
      <c r="A385" s="5">
        <v>568</v>
      </c>
      <c r="C385" s="7" t="s">
        <v>667</v>
      </c>
      <c r="D385" t="s">
        <v>668</v>
      </c>
      <c r="E385" t="s">
        <v>644</v>
      </c>
      <c r="F385" s="8">
        <v>0.6608</v>
      </c>
      <c r="G385" s="9">
        <v>-55250.46600000006</v>
      </c>
    </row>
    <row r="386" spans="1:7" ht="12.75" outlineLevel="2">
      <c r="A386" s="5">
        <v>668</v>
      </c>
      <c r="C386" s="7" t="s">
        <v>669</v>
      </c>
      <c r="D386" t="s">
        <v>661</v>
      </c>
      <c r="E386" t="s">
        <v>651</v>
      </c>
      <c r="F386" s="8">
        <v>0.8247</v>
      </c>
      <c r="G386" s="9">
        <v>-611200.0879999994</v>
      </c>
    </row>
    <row r="387" spans="1:7" ht="12.75" outlineLevel="2">
      <c r="A387" s="5">
        <v>712</v>
      </c>
      <c r="C387" s="7" t="s">
        <v>670</v>
      </c>
      <c r="D387" t="s">
        <v>653</v>
      </c>
      <c r="E387" t="s">
        <v>651</v>
      </c>
      <c r="F387" s="8">
        <v>0.6321</v>
      </c>
      <c r="G387" s="9">
        <v>0</v>
      </c>
    </row>
    <row r="388" spans="1:7" ht="12.75" outlineLevel="2">
      <c r="A388" s="5">
        <v>722</v>
      </c>
      <c r="C388" s="7" t="s">
        <v>671</v>
      </c>
      <c r="D388" t="s">
        <v>672</v>
      </c>
      <c r="E388" t="s">
        <v>646</v>
      </c>
      <c r="F388" s="8">
        <v>0.5345</v>
      </c>
      <c r="G388" s="9">
        <v>-672854.4159999997</v>
      </c>
    </row>
    <row r="389" spans="1:7" ht="12.75" outlineLevel="2">
      <c r="A389" s="5">
        <v>728</v>
      </c>
      <c r="C389" s="7" t="s">
        <v>673</v>
      </c>
      <c r="D389" t="s">
        <v>674</v>
      </c>
      <c r="E389" t="s">
        <v>646</v>
      </c>
      <c r="F389" s="8">
        <v>0.7164</v>
      </c>
      <c r="G389" s="9">
        <v>-908339.6710000001</v>
      </c>
    </row>
    <row r="390" spans="1:7" ht="12.75" outlineLevel="2">
      <c r="A390" s="5">
        <v>757</v>
      </c>
      <c r="C390" s="7" t="s">
        <v>675</v>
      </c>
      <c r="D390" t="s">
        <v>676</v>
      </c>
      <c r="E390" t="s">
        <v>651</v>
      </c>
      <c r="F390" s="8">
        <v>0.6564</v>
      </c>
      <c r="G390" s="9">
        <v>-34429.83200000003</v>
      </c>
    </row>
    <row r="391" spans="1:7" ht="12.75" outlineLevel="2">
      <c r="A391" s="5">
        <v>807</v>
      </c>
      <c r="C391" s="7" t="s">
        <v>677</v>
      </c>
      <c r="D391" t="s">
        <v>648</v>
      </c>
      <c r="E391" t="s">
        <v>646</v>
      </c>
      <c r="F391" s="8">
        <v>0.753</v>
      </c>
      <c r="G391" s="9">
        <v>-1585109.9050000003</v>
      </c>
    </row>
    <row r="392" spans="1:7" ht="12.75" outlineLevel="2">
      <c r="A392" s="5">
        <v>809</v>
      </c>
      <c r="C392" s="7" t="s">
        <v>678</v>
      </c>
      <c r="D392" t="s">
        <v>672</v>
      </c>
      <c r="E392" t="s">
        <v>646</v>
      </c>
      <c r="F392" s="8">
        <v>0.3689</v>
      </c>
      <c r="G392" s="9">
        <v>-79564.539</v>
      </c>
    </row>
    <row r="393" spans="1:7" ht="12.75" outlineLevel="2">
      <c r="A393" s="5">
        <v>861</v>
      </c>
      <c r="C393" s="7" t="s">
        <v>679</v>
      </c>
      <c r="D393" t="s">
        <v>680</v>
      </c>
      <c r="E393" t="s">
        <v>651</v>
      </c>
      <c r="F393" s="8">
        <v>0.966</v>
      </c>
      <c r="G393" s="9">
        <v>0</v>
      </c>
    </row>
    <row r="394" spans="1:7" ht="12.75" outlineLevel="2">
      <c r="A394" s="5">
        <v>862</v>
      </c>
      <c r="C394" s="7" t="s">
        <v>681</v>
      </c>
      <c r="D394" t="s">
        <v>682</v>
      </c>
      <c r="E394" t="s">
        <v>651</v>
      </c>
      <c r="F394" s="8">
        <v>0.604</v>
      </c>
      <c r="G394" s="10">
        <v>-637068.76</v>
      </c>
    </row>
    <row r="395" spans="1:7" ht="12.75" outlineLevel="1">
      <c r="A395" s="5"/>
      <c r="C395" s="12" t="s">
        <v>683</v>
      </c>
      <c r="G395" s="9">
        <f>SUBTOTAL(9,G373:G394)</f>
        <v>-9039007.837</v>
      </c>
    </row>
    <row r="396" spans="1:7" ht="12.75" outlineLevel="1">
      <c r="A396" s="5"/>
      <c r="B396" s="12"/>
      <c r="C396" s="7"/>
      <c r="G396" s="9"/>
    </row>
    <row r="397" spans="1:7" ht="12.75" outlineLevel="2">
      <c r="A397" s="5">
        <v>201</v>
      </c>
      <c r="B397" s="6" t="s">
        <v>684</v>
      </c>
      <c r="C397" s="7" t="s">
        <v>685</v>
      </c>
      <c r="D397" t="s">
        <v>686</v>
      </c>
      <c r="E397" t="s">
        <v>687</v>
      </c>
      <c r="F397" s="8">
        <v>0.7207</v>
      </c>
      <c r="G397" s="9">
        <v>-1006746.7669999998</v>
      </c>
    </row>
    <row r="398" spans="1:7" ht="12.75" outlineLevel="2">
      <c r="A398" s="5">
        <v>309</v>
      </c>
      <c r="C398" s="7" t="s">
        <v>688</v>
      </c>
      <c r="D398" t="s">
        <v>686</v>
      </c>
      <c r="E398" t="s">
        <v>689</v>
      </c>
      <c r="F398" s="8">
        <v>0.6309</v>
      </c>
      <c r="G398" s="9">
        <v>-924381.73</v>
      </c>
    </row>
    <row r="399" spans="1:7" ht="12.75" outlineLevel="2">
      <c r="A399" s="5">
        <v>416</v>
      </c>
      <c r="C399" s="7" t="s">
        <v>690</v>
      </c>
      <c r="D399" t="s">
        <v>686</v>
      </c>
      <c r="E399" t="s">
        <v>687</v>
      </c>
      <c r="F399" s="8">
        <v>0.8158</v>
      </c>
      <c r="G399" s="9">
        <v>-3336681.3920000005</v>
      </c>
    </row>
    <row r="400" spans="1:7" ht="12.75" outlineLevel="2">
      <c r="A400" s="5">
        <v>517</v>
      </c>
      <c r="C400" s="7" t="s">
        <v>691</v>
      </c>
      <c r="D400" t="s">
        <v>686</v>
      </c>
      <c r="E400" t="s">
        <v>687</v>
      </c>
      <c r="F400" s="8">
        <v>0.6072</v>
      </c>
      <c r="G400" s="9">
        <v>-856692.9010000001</v>
      </c>
    </row>
    <row r="401" spans="1:7" ht="12.75" outlineLevel="2">
      <c r="A401" s="5">
        <v>661</v>
      </c>
      <c r="C401" s="7" t="s">
        <v>692</v>
      </c>
      <c r="D401" t="s">
        <v>693</v>
      </c>
      <c r="E401" t="s">
        <v>694</v>
      </c>
      <c r="F401" s="8">
        <v>0.6672</v>
      </c>
      <c r="G401" s="9">
        <v>-241739.9640000002</v>
      </c>
    </row>
    <row r="402" spans="1:7" ht="12.75" outlineLevel="2">
      <c r="A402" s="5">
        <v>781</v>
      </c>
      <c r="C402" s="7" t="s">
        <v>695</v>
      </c>
      <c r="D402" t="s">
        <v>686</v>
      </c>
      <c r="E402" t="s">
        <v>689</v>
      </c>
      <c r="F402" s="8">
        <v>0.9799</v>
      </c>
      <c r="G402" s="10">
        <v>0</v>
      </c>
    </row>
    <row r="403" spans="1:7" ht="12.75" outlineLevel="1">
      <c r="A403" s="5"/>
      <c r="C403" s="12" t="s">
        <v>696</v>
      </c>
      <c r="G403" s="9">
        <f>SUBTOTAL(9,G397:G402)</f>
        <v>-6366242.754000002</v>
      </c>
    </row>
    <row r="404" spans="1:7" ht="12.75" outlineLevel="1">
      <c r="A404" s="5"/>
      <c r="B404" s="12"/>
      <c r="C404" s="7"/>
      <c r="G404" s="9"/>
    </row>
    <row r="405" spans="1:7" ht="12.75" outlineLevel="2">
      <c r="A405" s="5">
        <v>148</v>
      </c>
      <c r="B405" s="6" t="s">
        <v>697</v>
      </c>
      <c r="C405" s="7" t="s">
        <v>698</v>
      </c>
      <c r="D405" t="s">
        <v>84</v>
      </c>
      <c r="E405" t="s">
        <v>699</v>
      </c>
      <c r="F405" s="8">
        <v>0.7814</v>
      </c>
      <c r="G405" s="9">
        <v>-400250.8889999998</v>
      </c>
    </row>
    <row r="406" spans="1:7" ht="12.75" outlineLevel="2">
      <c r="A406" s="5">
        <v>168</v>
      </c>
      <c r="C406" s="7" t="s">
        <v>700</v>
      </c>
      <c r="D406" t="s">
        <v>84</v>
      </c>
      <c r="E406" t="s">
        <v>699</v>
      </c>
      <c r="F406" s="8">
        <v>0.7586</v>
      </c>
      <c r="G406" s="9">
        <v>-55509.480000000876</v>
      </c>
    </row>
    <row r="407" spans="1:7" ht="12.75" outlineLevel="2">
      <c r="A407" s="5">
        <v>353</v>
      </c>
      <c r="C407" s="7" t="s">
        <v>701</v>
      </c>
      <c r="D407" t="s">
        <v>84</v>
      </c>
      <c r="E407" t="s">
        <v>699</v>
      </c>
      <c r="F407" s="8">
        <v>0.2234</v>
      </c>
      <c r="G407" s="9">
        <v>-479887.19200000004</v>
      </c>
    </row>
    <row r="408" spans="1:7" ht="12.75" outlineLevel="2">
      <c r="A408" s="5">
        <v>520</v>
      </c>
      <c r="C408" s="7" t="s">
        <v>702</v>
      </c>
      <c r="D408" t="s">
        <v>703</v>
      </c>
      <c r="E408" t="s">
        <v>699</v>
      </c>
      <c r="F408" s="8">
        <v>0.552</v>
      </c>
      <c r="G408" s="9">
        <v>-2469544.2660000003</v>
      </c>
    </row>
    <row r="409" spans="1:7" ht="12.75" outlineLevel="2">
      <c r="A409" s="5">
        <v>562</v>
      </c>
      <c r="B409" s="6" t="s">
        <v>697</v>
      </c>
      <c r="C409" s="7" t="s">
        <v>704</v>
      </c>
      <c r="D409" t="s">
        <v>84</v>
      </c>
      <c r="E409" t="s">
        <v>699</v>
      </c>
      <c r="F409" s="8">
        <v>0.6791</v>
      </c>
      <c r="G409" s="9">
        <v>-283258.08</v>
      </c>
    </row>
    <row r="410" spans="1:7" ht="12.75" outlineLevel="2">
      <c r="A410" s="5">
        <v>801</v>
      </c>
      <c r="C410" s="7" t="s">
        <v>705</v>
      </c>
      <c r="D410" t="s">
        <v>84</v>
      </c>
      <c r="E410" t="s">
        <v>699</v>
      </c>
      <c r="F410" s="8">
        <v>0.6599</v>
      </c>
      <c r="G410" s="9">
        <v>-1355713.3170000005</v>
      </c>
    </row>
    <row r="411" spans="1:7" ht="12.75" outlineLevel="2">
      <c r="A411" s="5">
        <v>812</v>
      </c>
      <c r="C411" s="7" t="s">
        <v>706</v>
      </c>
      <c r="D411" t="s">
        <v>136</v>
      </c>
      <c r="E411" t="s">
        <v>155</v>
      </c>
      <c r="F411" s="8">
        <v>0.345</v>
      </c>
      <c r="G411" s="9">
        <v>-422464.8590000001</v>
      </c>
    </row>
    <row r="412" spans="1:7" ht="12.75" outlineLevel="2">
      <c r="A412" s="5">
        <v>953</v>
      </c>
      <c r="C412" s="7" t="s">
        <v>707</v>
      </c>
      <c r="D412" t="s">
        <v>84</v>
      </c>
      <c r="E412" t="s">
        <v>699</v>
      </c>
      <c r="F412" s="8">
        <v>0.5541</v>
      </c>
      <c r="G412" s="10">
        <v>-818726.4540000005</v>
      </c>
    </row>
    <row r="413" spans="1:7" ht="12.75" outlineLevel="1">
      <c r="A413" s="5"/>
      <c r="C413" s="12" t="s">
        <v>708</v>
      </c>
      <c r="G413" s="9">
        <f>SUBTOTAL(9,G405:G412)</f>
        <v>-6285354.537000002</v>
      </c>
    </row>
    <row r="414" spans="1:7" ht="12.75" outlineLevel="1">
      <c r="A414" s="5"/>
      <c r="B414" s="12"/>
      <c r="C414" s="7"/>
      <c r="G414" s="9"/>
    </row>
    <row r="415" spans="1:7" ht="12.75" outlineLevel="2">
      <c r="A415" s="5">
        <v>170</v>
      </c>
      <c r="B415" s="6" t="s">
        <v>709</v>
      </c>
      <c r="C415" s="7" t="s">
        <v>710</v>
      </c>
      <c r="D415" t="s">
        <v>711</v>
      </c>
      <c r="E415" t="s">
        <v>712</v>
      </c>
      <c r="F415" s="8">
        <v>0.5864</v>
      </c>
      <c r="G415" s="9">
        <v>-1575364.946</v>
      </c>
    </row>
    <row r="416" spans="1:7" ht="12.75" outlineLevel="2">
      <c r="A416" s="5">
        <v>385</v>
      </c>
      <c r="C416" s="7" t="s">
        <v>713</v>
      </c>
      <c r="D416" t="s">
        <v>714</v>
      </c>
      <c r="E416" t="s">
        <v>715</v>
      </c>
      <c r="F416" s="8">
        <v>0.5202</v>
      </c>
      <c r="G416" s="9">
        <v>-225856.5260000001</v>
      </c>
    </row>
    <row r="417" spans="1:7" ht="12.75" outlineLevel="2">
      <c r="A417" s="5">
        <v>431</v>
      </c>
      <c r="C417" s="7" t="s">
        <v>716</v>
      </c>
      <c r="D417" t="s">
        <v>711</v>
      </c>
      <c r="E417" t="s">
        <v>715</v>
      </c>
      <c r="F417" s="8">
        <v>0.7135</v>
      </c>
      <c r="G417" s="9">
        <v>-42256.808</v>
      </c>
    </row>
    <row r="418" spans="1:7" ht="12.75" outlineLevel="2">
      <c r="A418" s="5">
        <v>578</v>
      </c>
      <c r="C418" s="7" t="s">
        <v>717</v>
      </c>
      <c r="D418" t="s">
        <v>718</v>
      </c>
      <c r="E418" t="s">
        <v>719</v>
      </c>
      <c r="F418" s="8">
        <v>0.7002</v>
      </c>
      <c r="G418" s="9">
        <v>-432968.3160000001</v>
      </c>
    </row>
    <row r="419" spans="1:7" ht="12.75" outlineLevel="2">
      <c r="A419" s="5">
        <v>586</v>
      </c>
      <c r="C419" s="7" t="s">
        <v>720</v>
      </c>
      <c r="D419" t="s">
        <v>711</v>
      </c>
      <c r="E419" t="s">
        <v>712</v>
      </c>
      <c r="F419" s="8">
        <v>0.8633</v>
      </c>
      <c r="G419" s="9">
        <v>-59588.751000000266</v>
      </c>
    </row>
    <row r="420" spans="1:7" ht="12.75" outlineLevel="2">
      <c r="A420" s="5">
        <v>811</v>
      </c>
      <c r="C420" s="7" t="s">
        <v>721</v>
      </c>
      <c r="D420" t="s">
        <v>711</v>
      </c>
      <c r="E420" t="s">
        <v>712</v>
      </c>
      <c r="F420" s="8">
        <v>0.8255</v>
      </c>
      <c r="G420" s="9">
        <v>-734347.7010000002</v>
      </c>
    </row>
    <row r="421" spans="1:7" ht="12.75" outlineLevel="2">
      <c r="A421" s="5">
        <v>817</v>
      </c>
      <c r="C421" s="7" t="s">
        <v>722</v>
      </c>
      <c r="D421" t="s">
        <v>711</v>
      </c>
      <c r="E421" t="s">
        <v>715</v>
      </c>
      <c r="F421" s="8">
        <v>0.6668</v>
      </c>
      <c r="G421" s="9">
        <v>-241104.67200000022</v>
      </c>
    </row>
    <row r="422" spans="1:7" ht="12.75" outlineLevel="2">
      <c r="A422" s="5">
        <v>841</v>
      </c>
      <c r="C422" s="7" t="s">
        <v>723</v>
      </c>
      <c r="D422" t="s">
        <v>711</v>
      </c>
      <c r="E422" t="s">
        <v>715</v>
      </c>
      <c r="F422" s="8">
        <v>0.4616</v>
      </c>
      <c r="G422" s="9">
        <v>-507655.716</v>
      </c>
    </row>
    <row r="423" spans="1:7" ht="12.75" outlineLevel="2">
      <c r="A423" s="5">
        <v>932</v>
      </c>
      <c r="C423" s="7" t="s">
        <v>724</v>
      </c>
      <c r="D423" t="s">
        <v>711</v>
      </c>
      <c r="E423" t="s">
        <v>712</v>
      </c>
      <c r="F423" s="8">
        <v>0.6404</v>
      </c>
      <c r="G423" s="9">
        <v>-572223.0729999999</v>
      </c>
    </row>
    <row r="424" spans="1:7" ht="12.75" outlineLevel="2">
      <c r="A424" s="5">
        <v>959</v>
      </c>
      <c r="C424" s="7" t="s">
        <v>725</v>
      </c>
      <c r="D424" t="s">
        <v>711</v>
      </c>
      <c r="E424" t="s">
        <v>712</v>
      </c>
      <c r="F424" s="8">
        <v>0.7205</v>
      </c>
      <c r="G424" s="10">
        <v>-365072.95799999917</v>
      </c>
    </row>
    <row r="425" spans="1:7" ht="12.75" outlineLevel="1">
      <c r="A425" s="5"/>
      <c r="C425" s="12" t="s">
        <v>726</v>
      </c>
      <c r="G425" s="9">
        <f>SUBTOTAL(9,G415:G424)</f>
        <v>-4756439.467</v>
      </c>
    </row>
    <row r="426" spans="1:7" ht="12.75" outlineLevel="1">
      <c r="A426" s="5"/>
      <c r="B426" s="12"/>
      <c r="C426" s="7"/>
      <c r="G426" s="9"/>
    </row>
    <row r="427" spans="1:7" ht="12.75" outlineLevel="2">
      <c r="A427" s="5">
        <v>164</v>
      </c>
      <c r="B427" s="6" t="s">
        <v>727</v>
      </c>
      <c r="C427" s="7" t="s">
        <v>728</v>
      </c>
      <c r="D427" t="s">
        <v>729</v>
      </c>
      <c r="E427" t="s">
        <v>730</v>
      </c>
      <c r="F427" s="8">
        <v>0.6315</v>
      </c>
      <c r="G427" s="9">
        <v>-397292.464</v>
      </c>
    </row>
    <row r="428" spans="1:7" ht="12.75" outlineLevel="2">
      <c r="A428" s="5">
        <v>216</v>
      </c>
      <c r="C428" s="7" t="s">
        <v>731</v>
      </c>
      <c r="D428" t="s">
        <v>732</v>
      </c>
      <c r="E428" t="s">
        <v>730</v>
      </c>
      <c r="F428" s="8">
        <v>0.5148</v>
      </c>
      <c r="G428" s="9">
        <v>-57141.52499999992</v>
      </c>
    </row>
    <row r="429" spans="1:7" ht="12.75" outlineLevel="2">
      <c r="A429" s="5">
        <v>221</v>
      </c>
      <c r="C429" s="7" t="s">
        <v>733</v>
      </c>
      <c r="D429" t="s">
        <v>734</v>
      </c>
      <c r="E429" t="s">
        <v>735</v>
      </c>
      <c r="F429" s="8">
        <v>0.7901</v>
      </c>
      <c r="G429" s="9">
        <v>-2149252.9359999993</v>
      </c>
    </row>
    <row r="430" spans="1:7" ht="12.75" outlineLevel="2">
      <c r="A430" s="5">
        <v>226</v>
      </c>
      <c r="C430" s="7" t="s">
        <v>736</v>
      </c>
      <c r="D430" t="s">
        <v>737</v>
      </c>
      <c r="E430" t="s">
        <v>730</v>
      </c>
      <c r="F430" s="8">
        <v>0.7211</v>
      </c>
      <c r="G430" s="9">
        <v>0</v>
      </c>
    </row>
    <row r="431" spans="1:7" ht="12.75" outlineLevel="2">
      <c r="A431" s="5">
        <v>227</v>
      </c>
      <c r="C431" s="7" t="s">
        <v>738</v>
      </c>
      <c r="D431" t="s">
        <v>739</v>
      </c>
      <c r="E431" t="s">
        <v>735</v>
      </c>
      <c r="F431" s="8">
        <v>0.5153</v>
      </c>
      <c r="G431" s="9">
        <v>-403848.259</v>
      </c>
    </row>
    <row r="432" spans="1:7" ht="12.75" outlineLevel="2">
      <c r="A432" s="5">
        <v>238</v>
      </c>
      <c r="C432" s="7" t="s">
        <v>740</v>
      </c>
      <c r="D432" t="s">
        <v>741</v>
      </c>
      <c r="E432" t="s">
        <v>735</v>
      </c>
      <c r="F432" s="8">
        <v>0.7145</v>
      </c>
      <c r="G432" s="9">
        <v>-8992.482000000113</v>
      </c>
    </row>
    <row r="433" spans="1:7" ht="12.75" outlineLevel="2">
      <c r="A433" s="5">
        <v>239</v>
      </c>
      <c r="C433" s="7" t="s">
        <v>742</v>
      </c>
      <c r="D433" t="s">
        <v>743</v>
      </c>
      <c r="E433" t="s">
        <v>730</v>
      </c>
      <c r="F433" s="8">
        <v>0.6355</v>
      </c>
      <c r="G433" s="9">
        <v>-16589.91</v>
      </c>
    </row>
    <row r="434" spans="1:7" ht="12.75" outlineLevel="2">
      <c r="A434" s="5">
        <v>247</v>
      </c>
      <c r="C434" s="7" t="s">
        <v>744</v>
      </c>
      <c r="D434" t="s">
        <v>48</v>
      </c>
      <c r="E434" t="s">
        <v>745</v>
      </c>
      <c r="F434" s="8">
        <v>0.5656</v>
      </c>
      <c r="G434" s="9">
        <v>-305456.4589999997</v>
      </c>
    </row>
    <row r="435" spans="1:7" ht="12.75" outlineLevel="2">
      <c r="A435" s="5">
        <v>270</v>
      </c>
      <c r="C435" s="7" t="s">
        <v>746</v>
      </c>
      <c r="D435" t="s">
        <v>747</v>
      </c>
      <c r="E435" t="s">
        <v>730</v>
      </c>
      <c r="F435" s="8">
        <v>0.7666</v>
      </c>
      <c r="G435" s="9">
        <v>-9826.530000000048</v>
      </c>
    </row>
    <row r="436" spans="1:7" ht="12.75" outlineLevel="2">
      <c r="A436" s="5">
        <v>301</v>
      </c>
      <c r="C436" s="7" t="s">
        <v>748</v>
      </c>
      <c r="D436" t="s">
        <v>729</v>
      </c>
      <c r="E436" t="s">
        <v>730</v>
      </c>
      <c r="F436" s="8">
        <v>1</v>
      </c>
      <c r="G436" s="9">
        <v>0</v>
      </c>
    </row>
    <row r="437" spans="1:7" ht="12.75" outlineLevel="2">
      <c r="A437" s="5">
        <v>332</v>
      </c>
      <c r="C437" s="7" t="s">
        <v>749</v>
      </c>
      <c r="D437" t="s">
        <v>750</v>
      </c>
      <c r="E437" t="s">
        <v>745</v>
      </c>
      <c r="F437" s="8">
        <v>0.5857</v>
      </c>
      <c r="G437" s="9">
        <v>-129354.19199999988</v>
      </c>
    </row>
    <row r="438" spans="1:7" ht="12.75" outlineLevel="2">
      <c r="A438" s="5">
        <v>403</v>
      </c>
      <c r="C438" s="7" t="s">
        <v>751</v>
      </c>
      <c r="D438" t="s">
        <v>732</v>
      </c>
      <c r="E438" t="s">
        <v>730</v>
      </c>
      <c r="F438" s="8">
        <v>0.6114</v>
      </c>
      <c r="G438" s="9">
        <v>-163162.36200000005</v>
      </c>
    </row>
    <row r="439" spans="1:7" ht="12.75" outlineLevel="2">
      <c r="A439" s="5">
        <v>414</v>
      </c>
      <c r="C439" s="7" t="s">
        <v>752</v>
      </c>
      <c r="D439" t="s">
        <v>729</v>
      </c>
      <c r="E439" t="s">
        <v>730</v>
      </c>
      <c r="F439" s="8">
        <v>0.699</v>
      </c>
      <c r="G439" s="9">
        <v>-19421.61</v>
      </c>
    </row>
    <row r="440" spans="1:7" ht="12.75" outlineLevel="2">
      <c r="A440" s="5">
        <v>601</v>
      </c>
      <c r="C440" s="7" t="s">
        <v>753</v>
      </c>
      <c r="D440" t="s">
        <v>754</v>
      </c>
      <c r="E440" t="s">
        <v>735</v>
      </c>
      <c r="F440" s="8">
        <v>0.7449</v>
      </c>
      <c r="G440" s="9">
        <v>-986902.4709999997</v>
      </c>
    </row>
    <row r="441" spans="1:7" ht="12.75" outlineLevel="2">
      <c r="A441" s="5">
        <v>859</v>
      </c>
      <c r="C441" s="7" t="s">
        <v>755</v>
      </c>
      <c r="D441" t="s">
        <v>756</v>
      </c>
      <c r="E441" t="s">
        <v>745</v>
      </c>
      <c r="F441" s="8">
        <v>0.472</v>
      </c>
      <c r="G441" s="9">
        <v>-93575.86</v>
      </c>
    </row>
    <row r="442" spans="1:7" ht="12.75" outlineLevel="2">
      <c r="A442" s="5">
        <v>881</v>
      </c>
      <c r="C442" s="7" t="s">
        <v>757</v>
      </c>
      <c r="D442" t="s">
        <v>758</v>
      </c>
      <c r="E442" t="s">
        <v>735</v>
      </c>
      <c r="F442" s="8">
        <v>0.7596</v>
      </c>
      <c r="G442" s="10">
        <v>-98450.67199999999</v>
      </c>
    </row>
    <row r="443" spans="1:7" ht="12.75" outlineLevel="1">
      <c r="A443" s="5"/>
      <c r="C443" s="13" t="s">
        <v>759</v>
      </c>
      <c r="G443" s="9">
        <f>SUBTOTAL(9,G427:G442)</f>
        <v>-4839267.732</v>
      </c>
    </row>
    <row r="444" spans="1:7" ht="12.75" outlineLevel="1">
      <c r="A444" s="5"/>
      <c r="B444" s="12"/>
      <c r="C444" s="7"/>
      <c r="G444" s="9"/>
    </row>
    <row r="445" spans="1:7" ht="13.5" thickBot="1">
      <c r="A445" s="14" t="s">
        <v>760</v>
      </c>
      <c r="C445" s="15" t="s">
        <v>761</v>
      </c>
      <c r="G445" s="25">
        <f>SUBTOTAL(9,G2:G442)</f>
        <v>-232017314.01799998</v>
      </c>
    </row>
    <row r="446" spans="1:7" ht="13.5" thickTop="1">
      <c r="A446" s="14"/>
      <c r="C446" s="15"/>
      <c r="G446" s="16"/>
    </row>
    <row r="447" spans="1:7" ht="12.75">
      <c r="A447" s="14"/>
      <c r="C447" s="17" t="s">
        <v>762</v>
      </c>
      <c r="G447" s="16"/>
    </row>
    <row r="449" spans="3:4" ht="12.75">
      <c r="C449" t="s">
        <v>763</v>
      </c>
      <c r="D449">
        <v>377</v>
      </c>
    </row>
    <row r="450" spans="3:4" ht="12.75">
      <c r="C450" t="s">
        <v>764</v>
      </c>
      <c r="D450">
        <v>343</v>
      </c>
    </row>
    <row r="451" spans="3:4" ht="12.75">
      <c r="C451" t="s">
        <v>765</v>
      </c>
      <c r="D451" s="18">
        <f>D450/D449</f>
        <v>0.9098143236074271</v>
      </c>
    </row>
    <row r="452" spans="3:4" ht="12.75">
      <c r="C452" t="s">
        <v>766</v>
      </c>
      <c r="D452" s="19">
        <v>29.06</v>
      </c>
    </row>
    <row r="453" spans="3:4" ht="12.75">
      <c r="C453" t="s">
        <v>767</v>
      </c>
      <c r="D453" s="9">
        <f>'[1]Detail'!T389</f>
        <v>181744863</v>
      </c>
    </row>
    <row r="454" spans="1:4" ht="12.75">
      <c r="A454" s="6" t="s">
        <v>760</v>
      </c>
      <c r="C454" t="s">
        <v>761</v>
      </c>
      <c r="D454" s="26">
        <v>232017314.018</v>
      </c>
    </row>
    <row r="455" ht="12.75">
      <c r="C455" s="20" t="s">
        <v>768</v>
      </c>
    </row>
    <row r="456" spans="3:4" ht="12.75">
      <c r="C456" s="21" t="s">
        <v>769</v>
      </c>
      <c r="D456" s="22">
        <f>'[1]Detail'!Q390</f>
        <v>0.8970694052905153</v>
      </c>
    </row>
    <row r="457" spans="3:4" ht="12.75">
      <c r="C457" s="21" t="s">
        <v>770</v>
      </c>
      <c r="D457" s="22">
        <f>'[1]Detail'!K391</f>
        <v>0.6516185676392574</v>
      </c>
    </row>
    <row r="458" spans="3:4" ht="12.75">
      <c r="C458" s="21" t="s">
        <v>771</v>
      </c>
      <c r="D458" s="23">
        <f>36500*D456*D457</f>
        <v>21335.96845461682</v>
      </c>
    </row>
    <row r="459" spans="3:4" ht="12.75">
      <c r="C459" s="21" t="s">
        <v>772</v>
      </c>
      <c r="D459" s="24">
        <f>D458*D452</f>
        <v>620023.2432911647</v>
      </c>
    </row>
  </sheetData>
  <sheetProtection/>
  <printOptions gridLines="1" horizontalCentered="1"/>
  <pageMargins left="0.75" right="0.75" top="1" bottom="0.75" header="0.5" footer="0.5"/>
  <pageSetup horizontalDpi="600" verticalDpi="600" orientation="landscape" r:id="rId1"/>
  <headerFooter alignWithMargins="0">
    <oddHeader>&amp;C&amp;"Arial,Bold"Summary of Medicaid Deficits
Payment Year 2005-2006</oddHeader>
    <oddFooter>&amp;L&amp;8Source: WI DHFS audited 2004 Medicaid Cost Reports&amp;R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Health Care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Schwoegler</dc:creator>
  <cp:keywords/>
  <dc:description/>
  <cp:lastModifiedBy>karthick</cp:lastModifiedBy>
  <cp:lastPrinted>2006-09-20T20:13:01Z</cp:lastPrinted>
  <dcterms:created xsi:type="dcterms:W3CDTF">2006-09-12T17:52:17Z</dcterms:created>
  <dcterms:modified xsi:type="dcterms:W3CDTF">2012-01-25T06:31:06Z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335518999</vt:i4>
  </property>
  <property fmtid="{D5CDD505-2E9C-101B-9397-08002B2CF9AE}" pid="3" name="_NewReviewCycle">
    <vt:lpwstr/>
  </property>
  <property fmtid="{D5CDD505-2E9C-101B-9397-08002B2CF9AE}" pid="4" name="_EmailSubject">
    <vt:lpwstr>Updated deficit data</vt:lpwstr>
  </property>
  <property fmtid="{D5CDD505-2E9C-101B-9397-08002B2CF9AE}" pid="5" name="_AuthorEmail">
    <vt:lpwstr>toms@whca.com</vt:lpwstr>
  </property>
  <property fmtid="{D5CDD505-2E9C-101B-9397-08002B2CF9AE}" pid="6" name="_AuthorEmailDisplayName">
    <vt:lpwstr>Tom Schwoegler</vt:lpwstr>
  </property>
  <property fmtid="{D5CDD505-2E9C-101B-9397-08002B2CF9AE}" pid="7" name="_ReviewingToolsShownOnce">
    <vt:lpwstr/>
  </property>
</Properties>
</file>